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Доходы!$F$94</definedName>
    <definedName name="LAST_CELL" localSheetId="2">Источники!#REF!</definedName>
    <definedName name="LAST_CELL" localSheetId="1">Расходы!$F$256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Источники!#REF!</definedName>
    <definedName name="REND_1" localSheetId="1">Расходы!$A$257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 iterateDelta="1E-4"/>
</workbook>
</file>

<file path=xl/calcChain.xml><?xml version="1.0" encoding="utf-8"?>
<calcChain xmlns="http://schemas.openxmlformats.org/spreadsheetml/2006/main">
  <c r="F238" i="2"/>
  <c r="F236"/>
  <c r="F227"/>
  <c r="F225"/>
  <c r="F232"/>
  <c r="F230"/>
  <c r="F120"/>
  <c r="F118"/>
  <c r="F116"/>
  <c r="F114"/>
  <c r="E78"/>
  <c r="F78" s="1"/>
  <c r="F17"/>
  <c r="F30"/>
  <c r="F38"/>
  <c r="F39"/>
  <c r="F34"/>
  <c r="F32"/>
  <c r="F15"/>
  <c r="E23" i="1"/>
  <c r="F23" s="1"/>
  <c r="F22"/>
  <c r="E22"/>
  <c r="E21"/>
  <c r="F19"/>
  <c r="F255" i="2"/>
  <c r="F254"/>
  <c r="F253"/>
  <c r="F252"/>
  <c r="F251"/>
  <c r="F250"/>
  <c r="F249"/>
  <c r="F248"/>
  <c r="F247"/>
  <c r="F246"/>
  <c r="F245"/>
  <c r="F244"/>
  <c r="F243"/>
  <c r="F242"/>
  <c r="F241"/>
  <c r="F240"/>
  <c r="F239"/>
  <c r="F237"/>
  <c r="F235"/>
  <c r="F234"/>
  <c r="F233"/>
  <c r="F231"/>
  <c r="F229"/>
  <c r="F228"/>
  <c r="F226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19"/>
  <c r="F117"/>
  <c r="F115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7"/>
  <c r="F36"/>
  <c r="F35"/>
  <c r="F33"/>
  <c r="F31"/>
  <c r="F29"/>
  <c r="F28"/>
  <c r="F27"/>
  <c r="F26"/>
  <c r="F25"/>
  <c r="F24"/>
  <c r="F23"/>
  <c r="F22"/>
  <c r="F21"/>
  <c r="F20"/>
  <c r="F19"/>
  <c r="F18"/>
  <c r="F16"/>
  <c r="F13"/>
  <c r="F94" i="1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1"/>
</calcChain>
</file>

<file path=xl/sharedStrings.xml><?xml version="1.0" encoding="utf-8"?>
<sst xmlns="http://schemas.openxmlformats.org/spreadsheetml/2006/main" count="1181" uniqueCount="600">
  <si>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</si>
  <si>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</si>
  <si>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</si>
  <si>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</si>
  <si>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</si>
  <si>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</si>
  <si>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</si>
  <si>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</si>
  <si>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</si>
  <si>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</si>
  <si>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</si>
  <si>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</si>
  <si>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</si>
  <si>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</si>
  <si>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</si>
  <si>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</si>
  <si>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</si>
  <si>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</si>
  <si>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</si>
  <si>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</si>
  <si>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</si>
  <si>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</si>
  <si>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</si>
  <si>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</si>
  <si>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</si>
  <si>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</si>
  <si>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</si>
  <si>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</si>
  <si>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</si>
  <si>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</si>
  <si>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</si>
  <si>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</si>
  <si>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</si>
  <si>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</si>
  <si>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</si>
  <si>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</si>
  <si>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</si>
  <si>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</si>
  <si>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</si>
  <si>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</si>
  <si>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</si>
  <si>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</si>
  <si>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</si>
  <si>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</si>
  <si>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</si>
  <si>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</si>
  <si>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</si>
  <si>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</si>
  <si>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</si>
  <si>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</si>
  <si>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</si>
  <si>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</si>
  <si>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</si>
  <si>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</si>
  <si>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</si>
  <si>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</si>
  <si>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</si>
  <si>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</si>
  <si>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</si>
  <si>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</si>
  <si>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</si>
  <si>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</si>
  <si>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</si>
  <si>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</si>
  <si>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</si>
  <si>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</si>
  <si>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</si>
  <si>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</si>
  <si>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</si>
  <si>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</si>
  <si>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</si>
  <si>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</si>
  <si>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</si>
  <si>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</si>
  <si>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</si>
  <si>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</si>
  <si>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</si>
  <si>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</si>
  <si>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</si>
  <si>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</si>
  <si>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</si>
  <si>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</si>
  <si>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</si>
  <si>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</si>
  <si>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</si>
  <si>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</si>
  <si>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</si>
  <si>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</si>
  <si>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</si>
  <si>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</si>
  <si>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</si>
  <si>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</si>
  <si>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</si>
  <si>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</si>
  <si>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</si>
  <si>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</si>
  <si>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</si>
  <si>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</si>
  <si>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</si>
  <si>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</si>
  <si>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</si>
  <si>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</si>
  <si>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</si>
  <si>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</si>
  <si>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</si>
  <si>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</si>
  <si>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</si>
  <si>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</si>
  <si>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</si>
  <si>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</si>
  <si>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</si>
  <si>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</si>
  <si>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</si>
  <si>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</si>
  <si>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</si>
  <si>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</si>
  <si>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</si>
  <si>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</si>
  <si>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</si>
  <si>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</si>
  <si>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</si>
  <si>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</si>
  <si>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</si>
  <si>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</si>
  <si>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</si>
  <si>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</si>
  <si>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</si>
  <si>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</si>
  <si>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</si>
  <si>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</si>
  <si>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</si>
  <si>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</si>
  <si>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</si>
  <si>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</si>
  <si>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</si>
  <si>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</si>
  <si>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</si>
  <si>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</si>
  <si>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</si>
  <si>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</si>
  <si>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</si>
  <si>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</si>
  <si>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</si>
  <si>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</si>
  <si>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</si>
  <si>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</si>
  <si>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</si>
  <si>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</si>
  <si>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</si>
  <si>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</si>
  <si>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</si>
  <si>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</si>
  <si>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</si>
  <si>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</si>
  <si>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</si>
  <si>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</si>
  <si>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</si>
  <si>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</si>
  <si>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</si>
  <si>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</si>
  <si>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</si>
  <si>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</si>
  <si>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</si>
  <si>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</si>
  <si>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</si>
  <si>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</si>
  <si>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</si>
  <si>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</si>
  <si>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</si>
  <si>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</si>
  <si>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</si>
  <si>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</si>
  <si>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</si>
  <si>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</si>
  <si>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</si>
  <si>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</si>
  <si>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</si>
  <si>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</si>
  <si>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</si>
  <si>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</si>
  <si>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</si>
  <si>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</si>
  <si>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</si>
  <si>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</si>
  <si>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</si>
  <si>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</si>
  <si>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</si>
  <si>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</si>
  <si>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</si>
  <si>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</si>
  <si>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</si>
  <si>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</si>
  <si>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</si>
  <si>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</si>
  <si>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</si>
  <si>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</si>
  <si>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</si>
  <si>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</si>
  <si>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</si>
  <si>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</si>
  <si>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</si>
  <si>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</si>
  <si>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</si>
  <si>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</si>
  <si>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</si>
  <si>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</si>
  <si>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</si>
  <si>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</si>
  <si>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</si>
  <si>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</si>
  <si>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</si>
  <si>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</si>
  <si>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</si>
  <si>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</si>
  <si>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</si>
  <si>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</si>
  <si>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</si>
  <si>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</si>
  <si>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</si>
  <si>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</si>
  <si>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</si>
  <si>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</si>
  <si>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</si>
  <si>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</si>
  <si>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</si>
  <si>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</si>
  <si>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</si>
  <si>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</si>
  <si>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</si>
  <si>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</si>
  <si>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</si>
  <si>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</si>
  <si>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</si>
  <si>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</si>
  <si>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</si>
  <si>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</si>
  <si>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</si>
  <si>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</si>
  <si>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</si>
  <si>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</si>
  <si>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</si>
  <si>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</si>
  <si>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</si>
  <si>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</si>
  <si>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</si>
  <si>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</si>
  <si>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</si>
  <si>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</si>
  <si>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</si>
  <si>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</si>
  <si>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</si>
  <si>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951 0104 1140287070 000 </t>
  </si>
  <si>
    <t xml:space="preserve">951 0104 1140287070 500 </t>
  </si>
  <si>
    <t xml:space="preserve">951 0104 1140287070 540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</si>
  <si>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</si>
  <si>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</si>
  <si>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</si>
  <si>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</si>
  <si>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</si>
  <si>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</si>
  <si>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</si>
  <si>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</si>
  <si>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</si>
  <si>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</si>
  <si>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</si>
  <si>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</si>
  <si>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</si>
  <si>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</si>
  <si>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</si>
  <si>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</si>
  <si>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</si>
  <si>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</si>
  <si>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</si>
  <si>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</si>
  <si>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</si>
  <si>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</si>
  <si>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</si>
  <si>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</si>
  <si>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</si>
  <si>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</si>
  <si>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</si>
  <si>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</si>
  <si>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</si>
  <si>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</si>
  <si>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</si>
  <si>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</si>
  <si>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</si>
  <si>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</si>
  <si>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</si>
  <si>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</si>
  <si>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</si>
  <si>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</si>
  <si>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</si>
  <si>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</si>
  <si>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</si>
  <si>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</si>
  <si>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</si>
  <si>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</si>
  <si>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</si>
  <si>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</si>
  <si>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</si>
  <si>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</si>
  <si>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</si>
  <si>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</si>
  <si>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</si>
  <si>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</si>
  <si>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</si>
  <si>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</si>
  <si>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>Мероприятия на реализацию направления расходов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</si>
  <si>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</si>
  <si>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</si>
  <si>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</si>
  <si>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</si>
  <si>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</si>
  <si>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</si>
  <si>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</si>
  <si>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</si>
  <si>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</si>
  <si>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 xml:space="preserve">951 0113 9990086030 300 </t>
  </si>
  <si>
    <t>Премии и гранты</t>
  </si>
  <si>
    <t xml:space="preserve">951 0113 9990086030 350 </t>
  </si>
  <si>
    <t>Резервный фонд администрации Белокалитвинского района, в рамках непрограммных расходов муниципальных органов местного самоуправления Коксовского сельского поселения</t>
  </si>
  <si>
    <t xml:space="preserve">951 0113 9990097010 000 </t>
  </si>
  <si>
    <t xml:space="preserve">951 0113 9990097010 300 </t>
  </si>
  <si>
    <t xml:space="preserve">951 0113 9990097010 360 </t>
  </si>
  <si>
    <t>Расходы на исполнение требований исполнительного документа в рамках непрограммных расходов органов местного самоуправления Коксовского сельского поселения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</si>
  <si>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</si>
  <si>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</si>
  <si>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</si>
  <si>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</si>
  <si>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</si>
  <si>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</si>
  <si>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</si>
  <si>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</si>
  <si>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</si>
  <si>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</si>
  <si>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</si>
  <si>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</si>
  <si>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</si>
  <si>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</si>
  <si>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</si>
  <si>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</si>
  <si>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</si>
  <si>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</si>
  <si>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</si>
  <si>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</si>
  <si>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</si>
  <si>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</si>
  <si>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</si>
  <si>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</si>
  <si>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</si>
  <si>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</si>
  <si>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</si>
  <si>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</si>
  <si>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</si>
  <si>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</si>
  <si>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</si>
  <si>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</si>
  <si>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</si>
  <si>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</si>
  <si>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</si>
  <si>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</si>
  <si>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</si>
  <si>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</si>
  <si>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</si>
  <si>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</si>
  <si>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</si>
  <si>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</si>
  <si>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</si>
  <si>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</si>
  <si>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</si>
  <si>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</si>
  <si>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</si>
  <si>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</si>
  <si>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</si>
  <si>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</si>
  <si>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</si>
  <si>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</si>
  <si>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</si>
  <si>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</si>
  <si>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</si>
  <si>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</si>
  <si>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</si>
  <si>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</si>
  <si>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</si>
  <si>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</si>
  <si>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</si>
  <si>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</si>
  <si>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</si>
  <si>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</si>
  <si>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</si>
  <si>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</si>
  <si>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</si>
  <si>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</si>
  <si>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</si>
  <si>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</si>
  <si>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</si>
  <si>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</si>
  <si>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</si>
  <si>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</si>
  <si>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</si>
  <si>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 xml:space="preserve">951 0501 9900000000 000 </t>
  </si>
  <si>
    <t>Мероприятия для софинансирования исполнительных листов</t>
  </si>
  <si>
    <t xml:space="preserve">951 0501 9920000000 000 </t>
  </si>
  <si>
    <t xml:space="preserve">951 0501 9920028060 000 </t>
  </si>
  <si>
    <t xml:space="preserve">951 0501 9920028060 400 </t>
  </si>
  <si>
    <t xml:space="preserve">951 0501 9920028060 410 </t>
  </si>
  <si>
    <t xml:space="preserve">951 0501 9920028060 412 </t>
  </si>
  <si>
    <t>Коммунальное хозяйство</t>
  </si>
  <si>
    <t xml:space="preserve">951 0502 0000000000 000 </t>
  </si>
  <si>
    <t xml:space="preserve">951 0502 1300000000 000 </t>
  </si>
  <si>
    <t>Муниципальный проект "Ликвидация объектов накопленного вреда на территории Коксовского сельского поселения"</t>
  </si>
  <si>
    <t xml:space="preserve">951 0502 1320200000 000 </t>
  </si>
  <si>
    <t>Мероприятия по обустройству (созданию)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 (Иные закупки товаров, работ и услуг для обеспечения государственных (муниципальных) нужд)</t>
  </si>
  <si>
    <t xml:space="preserve">951 0502 13202S4810 000 </t>
  </si>
  <si>
    <t xml:space="preserve">951 0502 13202S4810 200 </t>
  </si>
  <si>
    <t xml:space="preserve">951 0502 13202S4810 240 </t>
  </si>
  <si>
    <t xml:space="preserve">951 0502 13202S4810 244 </t>
  </si>
  <si>
    <t xml:space="preserve">951 0502 9900000000 000 </t>
  </si>
  <si>
    <t xml:space="preserve">951 0502 9990000000 000 </t>
  </si>
  <si>
    <t xml:space="preserve">951 0502 9990097740 000 </t>
  </si>
  <si>
    <t xml:space="preserve">951 0502 9990097740 200 </t>
  </si>
  <si>
    <t xml:space="preserve">951 0502 9990097740 240 </t>
  </si>
  <si>
    <t xml:space="preserve">951 0502 9990097740 244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</si>
  <si>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</si>
  <si>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</si>
  <si>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</si>
  <si>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</si>
  <si>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</si>
  <si>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</si>
  <si>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</si>
  <si>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</si>
  <si>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</si>
  <si>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</si>
  <si>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</si>
  <si>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</si>
  <si>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</si>
  <si>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</si>
  <si>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</si>
  <si>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</si>
  <si>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</si>
  <si>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</si>
  <si>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</si>
  <si>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</si>
  <si>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</si>
  <si>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</si>
  <si>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</si>
  <si>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</si>
  <si>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</si>
  <si>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</si>
  <si>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</si>
  <si>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</si>
  <si>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</si>
  <si>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</si>
  <si>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</si>
  <si>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</si>
  <si>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</si>
  <si>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</si>
  <si>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</si>
  <si>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</si>
  <si>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</si>
  <si>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Мероприятия по уличному (наружному) освещению территории поселения за счет средств резервного фонда Правительства Ростовской области</t>
  </si>
  <si>
    <t xml:space="preserve">951 0503 1240171180 000 </t>
  </si>
  <si>
    <t xml:space="preserve">951 0503 1240171180 200 </t>
  </si>
  <si>
    <t xml:space="preserve">951 0503 1240171180 240 </t>
  </si>
  <si>
    <t xml:space="preserve">951 0503 1240171180 244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</si>
  <si>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</si>
  <si>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</si>
  <si>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</si>
  <si>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</si>
  <si>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951 0605 1300000000 000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</si>
  <si>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</si>
  <si>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951 0605 1340100000 000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</si>
  <si>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</si>
  <si>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951 0605 1340186020 000 </t>
  </si>
  <si>
    <t xml:space="preserve">951 0605 1340186020 200 </t>
  </si>
  <si>
    <t xml:space="preserve">951 0605 1340186020 240 </t>
  </si>
  <si>
    <t xml:space="preserve">951 0605 1340186020 244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</si>
  <si>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</si>
  <si>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</si>
  <si>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</si>
  <si>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</si>
  <si>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</si>
  <si>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</si>
  <si>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</si>
  <si>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</si>
  <si>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</si>
  <si>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</si>
  <si>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</si>
  <si>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</si>
  <si>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</si>
  <si>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</si>
  <si>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</si>
  <si>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</si>
  <si>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</si>
  <si>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</si>
  <si>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</si>
  <si>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</si>
  <si>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</si>
  <si>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</si>
  <si>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</si>
  <si>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</si>
  <si>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</si>
  <si>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</si>
  <si>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</si>
  <si>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</si>
  <si>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</si>
  <si>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</si>
  <si>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</si>
  <si>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</si>
  <si>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</si>
  <si>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</si>
  <si>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</si>
  <si>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</si>
  <si>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</si>
  <si>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</si>
  <si>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</si>
  <si>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</si>
  <si>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</si>
  <si>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</si>
  <si>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</si>
  <si>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</si>
  <si>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</si>
  <si>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</si>
  <si>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</si>
  <si>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</si>
  <si>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</si>
  <si>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</si>
  <si>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</si>
  <si>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</si>
  <si>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</si>
  <si>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</si>
  <si>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</si>
  <si>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</si>
  <si>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</si>
  <si>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</si>
  <si>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</si>
  <si>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</si>
  <si>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</si>
  <si>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</si>
  <si>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</si>
  <si>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</si>
  <si>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</si>
  <si>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</si>
  <si>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</si>
  <si>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</si>
  <si>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</si>
  <si>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</si>
  <si>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из них:</t>
  </si>
  <si>
    <t>620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</si>
  <si>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</si>
  <si>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</si>
  <si>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</si>
  <si>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</si>
  <si>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</si>
  <si>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</si>
  <si>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</si>
  <si>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</si>
  <si>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</si>
  <si>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</si>
  <si>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</si>
  <si>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</si>
  <si>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</si>
  <si>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</si>
  <si>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</si>
  <si>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</si>
  <si>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</si>
  <si>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</si>
  <si>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</si>
  <si>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</si>
  <si>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</si>
  <si>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</si>
  <si>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</si>
  <si>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</si>
  <si>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Источники финансирования дефицита бюджетов - всего</t>
  </si>
  <si>
    <t>х</t>
  </si>
  <si>
    <t xml:space="preserve">     в том числе:</t>
  </si>
  <si>
    <t>источники внутреннего финансирования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</si>
  <si>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</si>
  <si>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</si>
  <si>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</si>
  <si>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</si>
  <si>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</si>
  <si>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</si>
  <si>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</si>
  <si>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</si>
  <si>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</si>
  <si>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</si>
  <si>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 xml:space="preserve"> 000 0105020110 0000 510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</si>
  <si>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</si>
  <si>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</si>
  <si>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</si>
  <si>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</si>
  <si>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</si>
  <si>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</si>
  <si>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 xml:space="preserve"> 000 0105020110 0000 610</t>
  </si>
  <si>
    <t>Киреев С.И.</t>
  </si>
  <si>
    <t>Плешкова Т.А.</t>
  </si>
  <si>
    <t>Трегубова О.А.</t>
  </si>
  <si>
    <t>на 01 сентября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</si>
</sst>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68" fillId="2" borderId="45">
      <alignment horizontal="left" wrapText="1"/>
    </xf>
    <xf numFmtId="49" fontId="68" fillId="2" borderId="46">
      <alignment horizontal="center" wrapText="1"/>
    </xf>
    <xf numFmtId="49" fontId="68" fillId="2" borderId="47">
      <alignment horizontal="center"/>
    </xf>
    <xf numFmtId="0" fontId="68" fillId="2" borderId="48">
      <alignment horizontal="left" wrapText="1"/>
    </xf>
    <xf numFmtId="49" fontId="68" fillId="2" borderId="49">
      <alignment horizontal="center" wrapText="1"/>
    </xf>
    <xf numFmtId="49" fontId="68" fillId="2" borderId="50">
      <alignment horizontal="center"/>
    </xf>
    <xf numFmtId="0" fontId="68" fillId="2" borderId="45">
      <alignment horizontal="left" wrapText="1" indent="1"/>
    </xf>
    <xf numFmtId="49" fontId="68" fillId="2" borderId="51">
      <alignment horizontal="center" wrapText="1"/>
    </xf>
    <xf numFmtId="49" fontId="68" fillId="2" borderId="52">
      <alignment horizontal="center"/>
    </xf>
    <xf numFmtId="0" fontId="68" fillId="2" borderId="48">
      <alignment horizontal="left" wrapText="1" indent="2"/>
    </xf>
    <xf numFmtId="0" fontId="68" fillId="2" borderId="53">
      <alignment horizontal="left" wrapText="1" indent="2"/>
    </xf>
    <xf numFmtId="49" fontId="68" fillId="2" borderId="51">
      <alignment horizontal="center"/>
    </xf>
    <xf numFmtId="4" fontId="68" fillId="2" borderId="52">
      <alignment horizontal="right"/>
    </xf>
  </cellStyleXfs>
  <cellXfs count="169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0" fontId="44" fillId="2" borderId="34" xfId="0" applyNumberFormat="1" applyFont="1" applyFill="1" applyBorder="1" applyAlignment="1">
      <alignment horizontal="left"/>
    </xf>
    <xf numFmtId="0" fontId="45" fillId="2" borderId="35" xfId="0" applyNumberFormat="1" applyFont="1" applyFill="1" applyBorder="1" applyAlignment="1">
      <alignment horizontal="center"/>
    </xf>
    <xf numFmtId="49" fontId="46" fillId="2" borderId="35" xfId="0" applyNumberFormat="1" applyFont="1" applyFill="1" applyBorder="1" applyAlignment="1">
      <alignment horizontal="center" vertical="center"/>
    </xf>
    <xf numFmtId="0" fontId="47" fillId="2" borderId="1" xfId="0" applyNumberFormat="1" applyFont="1" applyFill="1" applyBorder="1" applyAlignment="1">
      <alignment horizontal="left"/>
    </xf>
    <xf numFmtId="0" fontId="48" fillId="2" borderId="1" xfId="0" applyNumberFormat="1" applyFont="1" applyFill="1" applyBorder="1" applyAlignment="1"/>
    <xf numFmtId="49" fontId="49" fillId="2" borderId="1" xfId="0" applyNumberFormat="1" applyFont="1" applyFill="1" applyBorder="1" applyAlignment="1"/>
    <xf numFmtId="0" fontId="56" fillId="2" borderId="37" xfId="0" applyNumberFormat="1" applyFont="1" applyFill="1" applyBorder="1" applyAlignment="1">
      <alignment vertical="center" wrapText="1"/>
    </xf>
    <xf numFmtId="49" fontId="57" fillId="2" borderId="37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vertical="center"/>
    </xf>
    <xf numFmtId="0" fontId="60" fillId="2" borderId="33" xfId="0" applyNumberFormat="1" applyFont="1" applyFill="1" applyBorder="1" applyAlignment="1">
      <alignment vertical="center" wrapText="1"/>
    </xf>
    <xf numFmtId="49" fontId="61" fillId="2" borderId="33" xfId="0" applyNumberFormat="1" applyFont="1" applyFill="1" applyBorder="1" applyAlignment="1">
      <alignment horizontal="center" vertical="center" wrapText="1"/>
    </xf>
    <xf numFmtId="49" fontId="62" fillId="2" borderId="17" xfId="0" applyNumberFormat="1" applyFont="1" applyFill="1" applyBorder="1" applyAlignment="1">
      <alignment vertical="center"/>
    </xf>
    <xf numFmtId="49" fontId="63" fillId="2" borderId="19" xfId="0" applyNumberFormat="1" applyFont="1" applyFill="1" applyBorder="1" applyAlignment="1">
      <alignment horizontal="center" vertical="center"/>
    </xf>
    <xf numFmtId="49" fontId="64" fillId="2" borderId="23" xfId="0" applyNumberFormat="1" applyFont="1" applyFill="1" applyBorder="1" applyAlignment="1">
      <alignment horizontal="center" wrapText="1"/>
    </xf>
    <xf numFmtId="49" fontId="64" fillId="2" borderId="24" xfId="0" applyNumberFormat="1" applyFont="1" applyFill="1" applyBorder="1" applyAlignment="1">
      <alignment horizontal="center"/>
    </xf>
    <xf numFmtId="4" fontId="64" fillId="2" borderId="25" xfId="0" applyNumberFormat="1" applyFont="1" applyFill="1" applyBorder="1" applyAlignment="1">
      <alignment horizontal="right"/>
    </xf>
    <xf numFmtId="4" fontId="64" fillId="2" borderId="26" xfId="0" applyNumberFormat="1" applyFont="1" applyFill="1" applyBorder="1" applyAlignment="1">
      <alignment horizontal="right"/>
    </xf>
    <xf numFmtId="49" fontId="64" fillId="2" borderId="28" xfId="0" applyNumberFormat="1" applyFont="1" applyFill="1" applyBorder="1" applyAlignment="1">
      <alignment horizontal="center" wrapText="1"/>
    </xf>
    <xf numFmtId="49" fontId="64" fillId="2" borderId="29" xfId="0" applyNumberFormat="1" applyFont="1" applyFill="1" applyBorder="1" applyAlignment="1">
      <alignment horizontal="center"/>
    </xf>
    <xf numFmtId="4" fontId="64" fillId="2" borderId="30" xfId="0" applyNumberFormat="1" applyFont="1" applyFill="1" applyBorder="1" applyAlignment="1">
      <alignment horizontal="right"/>
    </xf>
    <xf numFmtId="4" fontId="64" fillId="2" borderId="31" xfId="0" applyNumberFormat="1" applyFont="1" applyFill="1" applyBorder="1" applyAlignment="1">
      <alignment horizontal="right"/>
    </xf>
    <xf numFmtId="49" fontId="64" fillId="2" borderId="15" xfId="0" applyNumberFormat="1" applyFont="1" applyFill="1" applyBorder="1" applyAlignment="1">
      <alignment horizontal="center" wrapText="1"/>
    </xf>
    <xf numFmtId="49" fontId="64" fillId="2" borderId="33" xfId="0" applyNumberFormat="1" applyFont="1" applyFill="1" applyBorder="1" applyAlignment="1">
      <alignment horizontal="center"/>
    </xf>
    <xf numFmtId="4" fontId="64" fillId="2" borderId="16" xfId="0" applyNumberFormat="1" applyFont="1" applyFill="1" applyBorder="1" applyAlignment="1">
      <alignment horizontal="right"/>
    </xf>
    <xf numFmtId="4" fontId="64" fillId="2" borderId="17" xfId="0" applyNumberFormat="1" applyFont="1" applyFill="1" applyBorder="1" applyAlignment="1">
      <alignment horizontal="right"/>
    </xf>
    <xf numFmtId="4" fontId="64" fillId="3" borderId="16" xfId="0" applyNumberFormat="1" applyFont="1" applyFill="1" applyBorder="1" applyAlignment="1">
      <alignment horizontal="right"/>
    </xf>
    <xf numFmtId="4" fontId="64" fillId="3" borderId="17" xfId="0" applyNumberFormat="1" applyFont="1" applyFill="1" applyBorder="1" applyAlignment="1">
      <alignment horizontal="right"/>
    </xf>
    <xf numFmtId="49" fontId="65" fillId="2" borderId="22" xfId="0" applyNumberFormat="1" applyFont="1" applyFill="1" applyBorder="1" applyAlignment="1">
      <alignment horizontal="left" wrapText="1"/>
    </xf>
    <xf numFmtId="49" fontId="65" fillId="2" borderId="27" xfId="0" applyNumberFormat="1" applyFont="1" applyFill="1" applyBorder="1" applyAlignment="1">
      <alignment horizontal="left" wrapText="1"/>
    </xf>
    <xf numFmtId="49" fontId="65" fillId="2" borderId="32" xfId="0" applyNumberFormat="1" applyFont="1" applyFill="1" applyBorder="1" applyAlignment="1">
      <alignment horizontal="left" wrapText="1"/>
    </xf>
    <xf numFmtId="165" fontId="65" fillId="2" borderId="32" xfId="0" applyNumberFormat="1" applyFont="1" applyFill="1" applyBorder="1" applyAlignment="1">
      <alignment horizontal="left" wrapText="1"/>
    </xf>
    <xf numFmtId="49" fontId="66" fillId="2" borderId="32" xfId="0" applyNumberFormat="1" applyFont="1" applyFill="1" applyBorder="1" applyAlignment="1">
      <alignment horizontal="left" wrapText="1"/>
    </xf>
    <xf numFmtId="49" fontId="66" fillId="2" borderId="38" xfId="0" applyNumberFormat="1" applyFont="1" applyFill="1" applyBorder="1" applyAlignment="1">
      <alignment horizontal="center" wrapText="1"/>
    </xf>
    <xf numFmtId="0" fontId="65" fillId="2" borderId="27" xfId="0" applyNumberFormat="1" applyFont="1" applyFill="1" applyBorder="1" applyAlignment="1"/>
    <xf numFmtId="0" fontId="65" fillId="2" borderId="28" xfId="0" applyNumberFormat="1" applyFont="1" applyFill="1" applyBorder="1" applyAlignment="1"/>
    <xf numFmtId="49" fontId="65" fillId="2" borderId="26" xfId="0" applyNumberFormat="1" applyFont="1" applyFill="1" applyBorder="1" applyAlignment="1">
      <alignment horizontal="center" wrapText="1"/>
    </xf>
    <xf numFmtId="165" fontId="65" fillId="2" borderId="22" xfId="0" applyNumberFormat="1" applyFont="1" applyFill="1" applyBorder="1" applyAlignment="1">
      <alignment horizontal="left" wrapText="1"/>
    </xf>
    <xf numFmtId="0" fontId="65" fillId="2" borderId="7" xfId="0" applyNumberFormat="1" applyFont="1" applyFill="1" applyBorder="1" applyAlignment="1"/>
    <xf numFmtId="0" fontId="65" fillId="2" borderId="40" xfId="0" applyNumberFormat="1" applyFont="1" applyFill="1" applyBorder="1" applyAlignment="1"/>
    <xf numFmtId="49" fontId="65" fillId="2" borderId="39" xfId="0" applyNumberFormat="1" applyFont="1" applyFill="1" applyBorder="1" applyAlignment="1">
      <alignment horizontal="left" wrapText="1"/>
    </xf>
    <xf numFmtId="49" fontId="65" fillId="2" borderId="41" xfId="0" applyNumberFormat="1" applyFont="1" applyFill="1" applyBorder="1" applyAlignment="1">
      <alignment horizontal="center" wrapText="1"/>
    </xf>
    <xf numFmtId="49" fontId="65" fillId="3" borderId="22" xfId="0" applyNumberFormat="1" applyFont="1" applyFill="1" applyBorder="1" applyAlignment="1">
      <alignment horizontal="left" wrapText="1"/>
    </xf>
    <xf numFmtId="49" fontId="65" fillId="3" borderId="26" xfId="0" applyNumberFormat="1" applyFont="1" applyFill="1" applyBorder="1" applyAlignment="1">
      <alignment horizontal="center" wrapText="1"/>
    </xf>
    <xf numFmtId="0" fontId="0" fillId="3" borderId="0" xfId="0" applyFill="1"/>
    <xf numFmtId="49" fontId="67" fillId="2" borderId="33" xfId="0" applyNumberFormat="1" applyFont="1" applyFill="1" applyBorder="1" applyAlignment="1">
      <alignment horizontal="center"/>
    </xf>
    <xf numFmtId="4" fontId="67" fillId="2" borderId="16" xfId="0" applyNumberFormat="1" applyFont="1" applyFill="1" applyBorder="1" applyAlignment="1">
      <alignment horizontal="right"/>
    </xf>
    <xf numFmtId="4" fontId="67" fillId="2" borderId="33" xfId="0" applyNumberFormat="1" applyFont="1" applyFill="1" applyBorder="1" applyAlignment="1">
      <alignment horizontal="right"/>
    </xf>
    <xf numFmtId="4" fontId="67" fillId="2" borderId="17" xfId="0" applyNumberFormat="1" applyFont="1" applyFill="1" applyBorder="1" applyAlignment="1">
      <alignment horizontal="right"/>
    </xf>
    <xf numFmtId="0" fontId="64" fillId="2" borderId="29" xfId="0" applyNumberFormat="1" applyFont="1" applyFill="1" applyBorder="1" applyAlignment="1">
      <alignment horizontal="center"/>
    </xf>
    <xf numFmtId="0" fontId="64" fillId="2" borderId="30" xfId="0" applyNumberFormat="1" applyFont="1" applyFill="1" applyBorder="1" applyAlignment="1">
      <alignment horizontal="right"/>
    </xf>
    <xf numFmtId="0" fontId="64" fillId="2" borderId="30" xfId="0" applyNumberFormat="1" applyFont="1" applyFill="1" applyBorder="1" applyAlignment="1"/>
    <xf numFmtId="0" fontId="64" fillId="2" borderId="31" xfId="0" applyNumberFormat="1" applyFont="1" applyFill="1" applyBorder="1" applyAlignment="1"/>
    <xf numFmtId="4" fontId="64" fillId="2" borderId="24" xfId="0" applyNumberFormat="1" applyFont="1" applyFill="1" applyBorder="1" applyAlignment="1">
      <alignment horizontal="right"/>
    </xf>
    <xf numFmtId="4" fontId="64" fillId="2" borderId="39" xfId="0" applyNumberFormat="1" applyFont="1" applyFill="1" applyBorder="1" applyAlignment="1">
      <alignment horizontal="right"/>
    </xf>
    <xf numFmtId="49" fontId="64" fillId="3" borderId="24" xfId="0" applyNumberFormat="1" applyFont="1" applyFill="1" applyBorder="1" applyAlignment="1">
      <alignment horizontal="center"/>
    </xf>
    <xf numFmtId="4" fontId="64" fillId="3" borderId="25" xfId="0" applyNumberFormat="1" applyFont="1" applyFill="1" applyBorder="1" applyAlignment="1">
      <alignment horizontal="right"/>
    </xf>
    <xf numFmtId="4" fontId="64" fillId="3" borderId="24" xfId="0" applyNumberFormat="1" applyFont="1" applyFill="1" applyBorder="1" applyAlignment="1">
      <alignment horizontal="right"/>
    </xf>
    <xf numFmtId="4" fontId="64" fillId="3" borderId="39" xfId="0" applyNumberFormat="1" applyFont="1" applyFill="1" applyBorder="1" applyAlignment="1">
      <alignment horizontal="right"/>
    </xf>
    <xf numFmtId="0" fontId="64" fillId="2" borderId="40" xfId="0" applyNumberFormat="1" applyFont="1" applyFill="1" applyBorder="1" applyAlignment="1">
      <alignment horizontal="center"/>
    </xf>
    <xf numFmtId="0" fontId="64" fillId="2" borderId="40" xfId="0" applyNumberFormat="1" applyFont="1" applyFill="1" applyBorder="1" applyAlignment="1">
      <alignment horizontal="right"/>
    </xf>
    <xf numFmtId="0" fontId="64" fillId="2" borderId="40" xfId="0" applyNumberFormat="1" applyFont="1" applyFill="1" applyBorder="1" applyAlignment="1"/>
    <xf numFmtId="49" fontId="64" fillId="2" borderId="42" xfId="0" applyNumberFormat="1" applyFont="1" applyFill="1" applyBorder="1" applyAlignment="1">
      <alignment horizontal="center"/>
    </xf>
    <xf numFmtId="4" fontId="64" fillId="2" borderId="43" xfId="0" applyNumberFormat="1" applyFont="1" applyFill="1" applyBorder="1" applyAlignment="1">
      <alignment horizontal="right"/>
    </xf>
    <xf numFmtId="4" fontId="64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6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49" fontId="6" fillId="2" borderId="1" xfId="0" applyNumberFormat="1" applyFont="1" applyFill="1" applyBorder="1"/>
    <xf numFmtId="0" fontId="65" fillId="2" borderId="18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/>
    </xf>
    <xf numFmtId="0" fontId="65" fillId="2" borderId="19" xfId="0" applyFont="1" applyFill="1" applyBorder="1" applyAlignment="1">
      <alignment horizontal="center" vertical="center"/>
    </xf>
    <xf numFmtId="49" fontId="65" fillId="2" borderId="2" xfId="0" applyNumberFormat="1" applyFont="1" applyFill="1" applyBorder="1" applyAlignment="1">
      <alignment horizontal="center" vertical="center"/>
    </xf>
    <xf numFmtId="49" fontId="65" fillId="2" borderId="19" xfId="0" applyNumberFormat="1" applyFont="1" applyFill="1" applyBorder="1" applyAlignment="1">
      <alignment horizontal="center" vertical="center"/>
    </xf>
    <xf numFmtId="49" fontId="65" fillId="2" borderId="21" xfId="0" applyNumberFormat="1" applyFont="1" applyFill="1" applyBorder="1" applyAlignment="1">
      <alignment horizontal="center" vertical="center"/>
    </xf>
    <xf numFmtId="0" fontId="69" fillId="2" borderId="45" xfId="1" applyFont="1">
      <alignment horizontal="left" wrapText="1"/>
    </xf>
    <xf numFmtId="49" fontId="69" fillId="2" borderId="46" xfId="2" applyFont="1">
      <alignment horizontal="center" wrapText="1"/>
    </xf>
    <xf numFmtId="49" fontId="69" fillId="2" borderId="47" xfId="3" applyFont="1">
      <alignment horizontal="center"/>
    </xf>
    <xf numFmtId="4" fontId="67" fillId="2" borderId="25" xfId="0" applyNumberFormat="1" applyFont="1" applyFill="1" applyBorder="1" applyAlignment="1">
      <alignment horizontal="right"/>
    </xf>
    <xf numFmtId="4" fontId="67" fillId="2" borderId="39" xfId="0" applyNumberFormat="1" applyFont="1" applyFill="1" applyBorder="1" applyAlignment="1">
      <alignment horizontal="right"/>
    </xf>
    <xf numFmtId="0" fontId="69" fillId="2" borderId="48" xfId="4" applyFont="1">
      <alignment horizontal="left" wrapText="1"/>
    </xf>
    <xf numFmtId="49" fontId="69" fillId="2" borderId="49" xfId="5" applyFont="1">
      <alignment horizontal="center" wrapText="1"/>
    </xf>
    <xf numFmtId="49" fontId="69" fillId="2" borderId="50" xfId="6" applyFont="1">
      <alignment horizontal="center"/>
    </xf>
    <xf numFmtId="49" fontId="64" fillId="2" borderId="30" xfId="0" applyNumberFormat="1" applyFont="1" applyFill="1" applyBorder="1" applyAlignment="1">
      <alignment horizontal="center"/>
    </xf>
    <xf numFmtId="49" fontId="64" fillId="2" borderId="31" xfId="0" applyNumberFormat="1" applyFont="1" applyFill="1" applyBorder="1" applyAlignment="1">
      <alignment horizontal="center"/>
    </xf>
    <xf numFmtId="0" fontId="69" fillId="2" borderId="45" xfId="7" applyFont="1">
      <alignment horizontal="left" wrapText="1" indent="1"/>
    </xf>
    <xf numFmtId="49" fontId="69" fillId="2" borderId="51" xfId="8" applyFont="1">
      <alignment horizontal="center" wrapText="1"/>
    </xf>
    <xf numFmtId="49" fontId="69" fillId="2" borderId="52" xfId="9" applyFont="1">
      <alignment horizontal="center"/>
    </xf>
    <xf numFmtId="0" fontId="69" fillId="2" borderId="48" xfId="10" applyFont="1">
      <alignment horizontal="left" wrapText="1" indent="2"/>
    </xf>
    <xf numFmtId="0" fontId="69" fillId="2" borderId="53" xfId="11" applyFont="1">
      <alignment horizontal="left" wrapText="1" indent="2"/>
    </xf>
    <xf numFmtId="49" fontId="69" fillId="2" borderId="51" xfId="12" applyFont="1">
      <alignment horizontal="center"/>
    </xf>
    <xf numFmtId="4" fontId="69" fillId="2" borderId="52" xfId="13" applyFont="1">
      <alignment horizontal="right"/>
    </xf>
    <xf numFmtId="49" fontId="69" fillId="2" borderId="54" xfId="9" applyFont="1" applyBorder="1">
      <alignment horizontal="center"/>
    </xf>
    <xf numFmtId="0" fontId="65" fillId="2" borderId="1" xfId="0" applyFont="1" applyFill="1" applyBorder="1" applyAlignment="1">
      <alignment horizontal="left"/>
    </xf>
    <xf numFmtId="0" fontId="65" fillId="2" borderId="1" xfId="0" applyFont="1" applyFill="1" applyBorder="1" applyAlignment="1">
      <alignment horizontal="center"/>
    </xf>
    <xf numFmtId="49" fontId="65" fillId="2" borderId="1" xfId="0" applyNumberFormat="1" applyFont="1" applyFill="1" applyBorder="1"/>
    <xf numFmtId="0" fontId="65" fillId="2" borderId="1" xfId="0" applyFont="1" applyFill="1" applyBorder="1"/>
    <xf numFmtId="0" fontId="64" fillId="0" borderId="1" xfId="0" applyFont="1" applyBorder="1"/>
    <xf numFmtId="0" fontId="65" fillId="0" borderId="1" xfId="0" applyFont="1" applyBorder="1"/>
    <xf numFmtId="0" fontId="64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51" fillId="2" borderId="36" xfId="0" applyNumberFormat="1" applyFont="1" applyFill="1" applyBorder="1" applyAlignment="1">
      <alignment horizontal="center" vertical="center" wrapText="1"/>
    </xf>
    <xf numFmtId="0" fontId="54" fillId="2" borderId="37" xfId="0" applyNumberFormat="1" applyFont="1" applyFill="1" applyBorder="1" applyAlignment="1">
      <alignment horizontal="center" vertical="center" wrapText="1"/>
    </xf>
    <xf numFmtId="0" fontId="50" fillId="2" borderId="9" xfId="0" applyNumberFormat="1" applyFont="1" applyFill="1" applyBorder="1" applyAlignment="1">
      <alignment horizontal="center" vertical="center"/>
    </xf>
    <xf numFmtId="0" fontId="53" fillId="2" borderId="12" xfId="0" applyNumberFormat="1" applyFont="1" applyFill="1" applyBorder="1" applyAlignment="1">
      <alignment horizontal="center" vertical="center"/>
    </xf>
    <xf numFmtId="0" fontId="59" fillId="2" borderId="15" xfId="0" applyNumberFormat="1" applyFont="1" applyFill="1" applyBorder="1" applyAlignment="1">
      <alignment horizontal="center" vertical="center"/>
    </xf>
    <xf numFmtId="49" fontId="52" fillId="2" borderId="10" xfId="0" applyNumberFormat="1" applyFont="1" applyFill="1" applyBorder="1" applyAlignment="1">
      <alignment horizontal="center" vertical="center"/>
    </xf>
    <xf numFmtId="49" fontId="55" fillId="2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0" fontId="65" fillId="2" borderId="9" xfId="0" applyFont="1" applyFill="1" applyBorder="1" applyAlignment="1">
      <alignment horizontal="center" vertical="center" wrapText="1"/>
    </xf>
    <xf numFmtId="0" fontId="65" fillId="2" borderId="12" xfId="0" applyFont="1" applyFill="1" applyBorder="1" applyAlignment="1">
      <alignment horizontal="center" vertical="center" wrapText="1"/>
    </xf>
    <xf numFmtId="0" fontId="65" fillId="2" borderId="15" xfId="0" applyFont="1" applyFill="1" applyBorder="1" applyAlignment="1">
      <alignment horizontal="center" vertical="center" wrapText="1"/>
    </xf>
    <xf numFmtId="0" fontId="65" fillId="2" borderId="10" xfId="0" applyFont="1" applyFill="1" applyBorder="1" applyAlignment="1">
      <alignment horizontal="center" vertical="center" wrapText="1"/>
    </xf>
    <xf numFmtId="0" fontId="65" fillId="2" borderId="13" xfId="0" applyFont="1" applyFill="1" applyBorder="1" applyAlignment="1">
      <alignment horizontal="center" vertical="center" wrapText="1"/>
    </xf>
    <xf numFmtId="0" fontId="65" fillId="2" borderId="16" xfId="0" applyFont="1" applyFill="1" applyBorder="1" applyAlignment="1">
      <alignment horizontal="center" vertical="center" wrapText="1"/>
    </xf>
    <xf numFmtId="49" fontId="65" fillId="2" borderId="10" xfId="0" applyNumberFormat="1" applyFont="1" applyFill="1" applyBorder="1" applyAlignment="1">
      <alignment horizontal="center" vertical="center" wrapText="1"/>
    </xf>
    <xf numFmtId="49" fontId="65" fillId="2" borderId="13" xfId="0" applyNumberFormat="1" applyFont="1" applyFill="1" applyBorder="1" applyAlignment="1">
      <alignment horizontal="center" vertical="center" wrapText="1"/>
    </xf>
    <xf numFmtId="49" fontId="65" fillId="2" borderId="16" xfId="0" applyNumberFormat="1" applyFont="1" applyFill="1" applyBorder="1" applyAlignment="1">
      <alignment horizontal="center" vertical="center" wrapText="1"/>
    </xf>
    <xf numFmtId="0" fontId="65" fillId="2" borderId="36" xfId="0" applyFont="1" applyFill="1" applyBorder="1" applyAlignment="1">
      <alignment horizontal="center" vertical="center" wrapText="1"/>
    </xf>
    <xf numFmtId="0" fontId="65" fillId="2" borderId="37" xfId="0" applyFont="1" applyFill="1" applyBorder="1" applyAlignment="1">
      <alignment horizontal="center" vertical="center" wrapText="1"/>
    </xf>
    <xf numFmtId="0" fontId="65" fillId="2" borderId="33" xfId="0" applyFont="1" applyFill="1" applyBorder="1" applyAlignment="1">
      <alignment horizontal="center" vertical="center" wrapText="1"/>
    </xf>
    <xf numFmtId="49" fontId="65" fillId="2" borderId="11" xfId="0" applyNumberFormat="1" applyFont="1" applyFill="1" applyBorder="1" applyAlignment="1">
      <alignment horizontal="center" vertical="center" wrapText="1"/>
    </xf>
    <xf numFmtId="49" fontId="65" fillId="2" borderId="14" xfId="0" applyNumberFormat="1" applyFont="1" applyFill="1" applyBorder="1" applyAlignment="1">
      <alignment horizontal="center" vertical="center" wrapText="1"/>
    </xf>
    <xf numFmtId="49" fontId="65" fillId="2" borderId="1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</cellXfs>
  <cellStyles count="14">
    <cellStyle name="xl105" xfId="7"/>
    <cellStyle name="xl106" xfId="4"/>
    <cellStyle name="xl107" xfId="10"/>
    <cellStyle name="xl111" xfId="8"/>
    <cellStyle name="xl112" xfId="12"/>
    <cellStyle name="xl114" xfId="9"/>
    <cellStyle name="xl35" xfId="2"/>
    <cellStyle name="xl36" xfId="5"/>
    <cellStyle name="xl41" xfId="3"/>
    <cellStyle name="xl42" xfId="6"/>
    <cellStyle name="xl84" xfId="1"/>
    <cellStyle name="xl87" xfId="11"/>
    <cellStyle name="xl96" xfId="1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</xdr:col>
      <xdr:colOff>2161289</xdr:colOff>
      <xdr:row>33</xdr:row>
      <xdr:rowOff>47625</xdr:rowOff>
    </xdr:to>
    <xdr:grpSp>
      <xdr:nvGrpSpPr>
        <xdr:cNvPr id="26" name="Group 0">
          <a:extLst>
            <a:ext uri="{FF2B5EF4-FFF2-40B4-BE49-F238E27FC236}">
              <a16:creationId xmlns:a16="http://schemas.microsoft.com/office/drawing/2014/main" xmlns="" id="{9F310CB0-C813-4BD3-AC50-218F2D9811C8}"/>
            </a:ext>
          </a:extLst>
        </xdr:cNvPr>
        <xdr:cNvGrpSpPr/>
      </xdr:nvGrpSpPr>
      <xdr:grpSpPr>
        <a:xfrm>
          <a:off x="0" y="9486900"/>
          <a:ext cx="5352164" cy="69532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:a16="http://schemas.microsoft.com/office/drawing/2014/main" xmlns="" id="{ECD7DBCB-213C-750D-0817-CD3EE993E2A4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:a16="http://schemas.microsoft.com/office/drawing/2014/main" xmlns="" id="{004B03D7-AEEC-F925-6A5D-EEA99FB752D9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:a16="http://schemas.microsoft.com/office/drawing/2014/main" xmlns="" id="{81CC58FE-D3EE-80F3-B4BD-A5A42ED178C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:a16="http://schemas.microsoft.com/office/drawing/2014/main" xmlns="" id="{25D91066-F6DD-8523-F76B-5D635022654D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:a16="http://schemas.microsoft.com/office/drawing/2014/main" xmlns="" id="{E733CB53-E3C0-0E38-94CB-9E5B4AC35F8D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:a16="http://schemas.microsoft.com/office/drawing/2014/main" xmlns="" id="{347184E7-2C1B-9768-6297-E4DA6268B89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:a16="http://schemas.microsoft.com/office/drawing/2014/main" xmlns="" id="{C5069261-46C4-755F-8E32-CCE98037547C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2161289</xdr:colOff>
      <xdr:row>37</xdr:row>
      <xdr:rowOff>66675</xdr:rowOff>
    </xdr:to>
    <xdr:grpSp>
      <xdr:nvGrpSpPr>
        <xdr:cNvPr id="34" name="Group 0">
          <a:extLst>
            <a:ext uri="{FF2B5EF4-FFF2-40B4-BE49-F238E27FC236}">
              <a16:creationId xmlns:a16="http://schemas.microsoft.com/office/drawing/2014/main" xmlns="" id="{4F1A08F3-6F20-447C-8803-745448DF0710}"/>
            </a:ext>
          </a:extLst>
        </xdr:cNvPr>
        <xdr:cNvGrpSpPr/>
      </xdr:nvGrpSpPr>
      <xdr:grpSpPr>
        <a:xfrm>
          <a:off x="0" y="10372725"/>
          <a:ext cx="5352164" cy="619125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:a16="http://schemas.microsoft.com/office/drawing/2014/main" xmlns="" id="{068C753F-AFBB-8E11-8890-3F4F95970E1E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:a16="http://schemas.microsoft.com/office/drawing/2014/main" xmlns="" id="{F1C09B9E-E323-C30D-EA2A-E434E94134E8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:a16="http://schemas.microsoft.com/office/drawing/2014/main" xmlns="" id="{A53B3FAF-0232-0C05-75B4-7A6E23ECB403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:a16="http://schemas.microsoft.com/office/drawing/2014/main" xmlns="" id="{DB57C9B7-EDAD-8DA9-759A-19E59B1A960B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:a16="http://schemas.microsoft.com/office/drawing/2014/main" xmlns="" id="{184BB344-6B74-827A-EEA4-6223EBBED9EB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:a16="http://schemas.microsoft.com/office/drawing/2014/main" xmlns="" id="{C13F9CDB-B2D6-0ABE-D596-AF6AE3EBAE9A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:a16="http://schemas.microsoft.com/office/drawing/2014/main" xmlns="" id="{127FB362-C068-F0F6-9518-23C58E257ACD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2161289</xdr:colOff>
      <xdr:row>40</xdr:row>
      <xdr:rowOff>114300</xdr:rowOff>
    </xdr:to>
    <xdr:grpSp>
      <xdr:nvGrpSpPr>
        <xdr:cNvPr id="42" name="Group 0">
          <a:extLst>
            <a:ext uri="{FF2B5EF4-FFF2-40B4-BE49-F238E27FC236}">
              <a16:creationId xmlns:a16="http://schemas.microsoft.com/office/drawing/2014/main" xmlns="" id="{34BDB9A8-01BE-4F81-8DF0-6A67C6B84A0B}"/>
            </a:ext>
          </a:extLst>
        </xdr:cNvPr>
        <xdr:cNvGrpSpPr/>
      </xdr:nvGrpSpPr>
      <xdr:grpSpPr>
        <a:xfrm>
          <a:off x="0" y="11182350"/>
          <a:ext cx="5352164" cy="619125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:a16="http://schemas.microsoft.com/office/drawing/2014/main" xmlns="" id="{404F889B-FD3C-BC7B-B4D5-36A1B55D0D4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:a16="http://schemas.microsoft.com/office/drawing/2014/main" xmlns="" id="{8E93BBC9-5833-3424-EB8D-8D017C88EF7F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:a16="http://schemas.microsoft.com/office/drawing/2014/main" xmlns="" id="{6BCB92D2-0B99-F41E-1786-B8C3885C1F76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:a16="http://schemas.microsoft.com/office/drawing/2014/main" xmlns="" id="{C38CCBFE-E211-11D4-FEA5-26C6EEFE60E2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:a16="http://schemas.microsoft.com/office/drawing/2014/main" xmlns="" id="{4F46CD1B-AD90-D38A-C783-271932B08BE5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:a16="http://schemas.microsoft.com/office/drawing/2014/main" xmlns="" id="{AF150B41-6FE5-9B25-5BFD-E0D4301B619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:a16="http://schemas.microsoft.com/office/drawing/2014/main" xmlns="" id="{FBF86B76-E79B-C84E-2E0C-A18FFFD32CE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5"/>
  <sheetViews>
    <sheetView showGridLines="0" tabSelected="1" zoomScale="110" zoomScaleNormal="110" workbookViewId="0">
      <selection activeCell="J17" sqref="J17"/>
    </sheetView>
  </sheetViews>
  <sheetFormatPr defaultRowHeight="12.75" customHeight="1"/>
  <cols>
    <col min="1" max="1" width="67.85546875" customWidth="1"/>
    <col min="2" max="2" width="7.7109375" customWidth="1"/>
    <col min="3" max="3" width="37.28515625" customWidth="1"/>
    <col min="4" max="4" width="21" customWidth="1"/>
    <col min="5" max="6" width="18.7109375" customWidth="1"/>
  </cols>
  <sheetData>
    <row r="1" spans="1:6" ht="15">
      <c r="A1" s="126"/>
      <c r="B1" s="126"/>
      <c r="C1" s="126"/>
      <c r="D1" s="126"/>
      <c r="E1" s="1"/>
      <c r="F1" s="2"/>
    </row>
    <row r="2" spans="1:6" ht="15">
      <c r="A2" s="126" t="s">
        <v>1</v>
      </c>
      <c r="B2" s="126"/>
      <c r="C2" s="126"/>
      <c r="D2" s="12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68" t="s">
        <v>599</v>
      </c>
      <c r="B4" s="127"/>
      <c r="C4" s="127"/>
      <c r="D4" s="127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28" t="s">
        <v>13</v>
      </c>
      <c r="C6" s="129"/>
      <c r="D6" s="129"/>
      <c r="E6" s="8" t="s">
        <v>9</v>
      </c>
      <c r="F6" s="11" t="s">
        <v>18</v>
      </c>
    </row>
    <row r="7" spans="1:6" ht="15">
      <c r="A7" s="12" t="s">
        <v>10</v>
      </c>
      <c r="B7" s="130" t="s">
        <v>14</v>
      </c>
      <c r="C7" s="130"/>
      <c r="D7" s="130"/>
      <c r="E7" s="8" t="s">
        <v>11</v>
      </c>
      <c r="F7" s="13" t="s">
        <v>19</v>
      </c>
    </row>
    <row r="8" spans="1:6" ht="15">
      <c r="A8" s="12" t="s">
        <v>15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>
      <c r="A10" s="137" t="s">
        <v>20</v>
      </c>
      <c r="B10" s="137"/>
      <c r="C10" s="137"/>
      <c r="D10" s="137"/>
      <c r="E10" s="18"/>
      <c r="F10" s="19"/>
    </row>
    <row r="11" spans="1:6" ht="4.1500000000000004" customHeight="1">
      <c r="A11" s="141" t="s">
        <v>21</v>
      </c>
      <c r="B11" s="138" t="s">
        <v>22</v>
      </c>
      <c r="C11" s="138" t="s">
        <v>23</v>
      </c>
      <c r="D11" s="134" t="s">
        <v>24</v>
      </c>
      <c r="E11" s="134" t="s">
        <v>25</v>
      </c>
      <c r="F11" s="131" t="s">
        <v>26</v>
      </c>
    </row>
    <row r="12" spans="1:6" ht="3.6" customHeight="1">
      <c r="A12" s="142"/>
      <c r="B12" s="139"/>
      <c r="C12" s="139"/>
      <c r="D12" s="135"/>
      <c r="E12" s="135"/>
      <c r="F12" s="132"/>
    </row>
    <row r="13" spans="1:6" ht="3" customHeight="1">
      <c r="A13" s="142"/>
      <c r="B13" s="139"/>
      <c r="C13" s="139"/>
      <c r="D13" s="135"/>
      <c r="E13" s="135"/>
      <c r="F13" s="132"/>
    </row>
    <row r="14" spans="1:6" ht="3" customHeight="1">
      <c r="A14" s="142"/>
      <c r="B14" s="139"/>
      <c r="C14" s="139"/>
      <c r="D14" s="135"/>
      <c r="E14" s="135"/>
      <c r="F14" s="132"/>
    </row>
    <row r="15" spans="1:6" ht="3" customHeight="1">
      <c r="A15" s="142"/>
      <c r="B15" s="139"/>
      <c r="C15" s="139"/>
      <c r="D15" s="135"/>
      <c r="E15" s="135"/>
      <c r="F15" s="132"/>
    </row>
    <row r="16" spans="1:6" ht="3" customHeight="1">
      <c r="A16" s="142"/>
      <c r="B16" s="139"/>
      <c r="C16" s="139"/>
      <c r="D16" s="135"/>
      <c r="E16" s="135"/>
      <c r="F16" s="132"/>
    </row>
    <row r="17" spans="1:6" ht="23.45" customHeight="1">
      <c r="A17" s="143"/>
      <c r="B17" s="140"/>
      <c r="C17" s="140"/>
      <c r="D17" s="136"/>
      <c r="E17" s="136"/>
      <c r="F17" s="133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27" customHeight="1">
      <c r="A19" s="53" t="s">
        <v>30</v>
      </c>
      <c r="B19" s="39" t="s">
        <v>31</v>
      </c>
      <c r="C19" s="40" t="s">
        <v>32</v>
      </c>
      <c r="D19" s="41">
        <v>32507600</v>
      </c>
      <c r="E19" s="42">
        <v>23298524.649999999</v>
      </c>
      <c r="F19" s="41">
        <f>IF(OR(D19="-",IF(E19="-",0,E19)&gt;=IF(D19="-",0,D19)),"-",IF(D19="-",0,D19)-IF(E19="-",0,E19))</f>
        <v>9209075.3500000015</v>
      </c>
    </row>
    <row r="20" spans="1:6" ht="18.75">
      <c r="A20" s="54" t="s">
        <v>33</v>
      </c>
      <c r="B20" s="43"/>
      <c r="C20" s="44"/>
      <c r="D20" s="45"/>
      <c r="E20" s="45"/>
      <c r="F20" s="46"/>
    </row>
    <row r="21" spans="1:6" ht="18.75">
      <c r="A21" s="55" t="s">
        <v>34</v>
      </c>
      <c r="B21" s="47" t="s">
        <v>31</v>
      </c>
      <c r="C21" s="48" t="s">
        <v>35</v>
      </c>
      <c r="D21" s="49">
        <v>8323300</v>
      </c>
      <c r="E21" s="49">
        <f>5955925.26-1657.43</f>
        <v>5954267.8300000001</v>
      </c>
      <c r="F21" s="50">
        <f t="shared" ref="F21:F52" si="0">IF(OR(D21="-",IF(E21="-",0,E21)&gt;=IF(D21="-",0,D21)),"-",IF(D21="-",0,D21)-IF(E21="-",0,E21))</f>
        <v>2369032.17</v>
      </c>
    </row>
    <row r="22" spans="1:6" ht="18.75">
      <c r="A22" s="55" t="s">
        <v>36</v>
      </c>
      <c r="B22" s="47" t="s">
        <v>31</v>
      </c>
      <c r="C22" s="48" t="s">
        <v>37</v>
      </c>
      <c r="D22" s="49">
        <v>3150000</v>
      </c>
      <c r="E22" s="49">
        <f>2125539.99-1657.43</f>
        <v>2123882.56</v>
      </c>
      <c r="F22" s="50">
        <f>IF(OR(D22="-",IF(E22="-",0,E22)&gt;=IF(D22="-",0,D22)),"-",IF(D22="-",0,D22)-IF(E22="-",0,E22))</f>
        <v>1026117.44</v>
      </c>
    </row>
    <row r="23" spans="1:6" ht="18.75">
      <c r="A23" s="55" t="s">
        <v>38</v>
      </c>
      <c r="B23" s="47" t="s">
        <v>31</v>
      </c>
      <c r="C23" s="48" t="s">
        <v>39</v>
      </c>
      <c r="D23" s="49">
        <v>3150000</v>
      </c>
      <c r="E23" s="49">
        <f>2125539.99-1657.43</f>
        <v>2123882.56</v>
      </c>
      <c r="F23" s="50">
        <f t="shared" si="0"/>
        <v>1026117.44</v>
      </c>
    </row>
    <row r="24" spans="1:6" ht="159.94999999999999" customHeight="1">
      <c r="A24" s="56" t="s">
        <v>40</v>
      </c>
      <c r="B24" s="47" t="s">
        <v>31</v>
      </c>
      <c r="C24" s="48" t="s">
        <v>41</v>
      </c>
      <c r="D24" s="49">
        <v>3100000</v>
      </c>
      <c r="E24" s="51">
        <v>2031689.28</v>
      </c>
      <c r="F24" s="52">
        <f t="shared" si="0"/>
        <v>1068310.72</v>
      </c>
    </row>
    <row r="25" spans="1:6" ht="188.1" customHeight="1">
      <c r="A25" s="56" t="s">
        <v>42</v>
      </c>
      <c r="B25" s="47" t="s">
        <v>31</v>
      </c>
      <c r="C25" s="48" t="s">
        <v>43</v>
      </c>
      <c r="D25" s="49" t="s">
        <v>44</v>
      </c>
      <c r="E25" s="51">
        <v>2031434.1</v>
      </c>
      <c r="F25" s="52" t="str">
        <f t="shared" si="0"/>
        <v>-</v>
      </c>
    </row>
    <row r="26" spans="1:6" ht="178.7" customHeight="1">
      <c r="A26" s="56" t="s">
        <v>45</v>
      </c>
      <c r="B26" s="47" t="s">
        <v>31</v>
      </c>
      <c r="C26" s="48" t="s">
        <v>46</v>
      </c>
      <c r="D26" s="49" t="s">
        <v>44</v>
      </c>
      <c r="E26" s="51">
        <v>255.18</v>
      </c>
      <c r="F26" s="52" t="str">
        <f t="shared" si="0"/>
        <v>-</v>
      </c>
    </row>
    <row r="27" spans="1:6" ht="122.25" customHeight="1">
      <c r="A27" s="56" t="s">
        <v>47</v>
      </c>
      <c r="B27" s="47" t="s">
        <v>31</v>
      </c>
      <c r="C27" s="48" t="s">
        <v>48</v>
      </c>
      <c r="D27" s="49" t="s">
        <v>44</v>
      </c>
      <c r="E27" s="51">
        <v>15522.93</v>
      </c>
      <c r="F27" s="52" t="str">
        <f t="shared" si="0"/>
        <v>-</v>
      </c>
    </row>
    <row r="28" spans="1:6" ht="141" customHeight="1">
      <c r="A28" s="56" t="s">
        <v>49</v>
      </c>
      <c r="B28" s="47" t="s">
        <v>31</v>
      </c>
      <c r="C28" s="48" t="s">
        <v>50</v>
      </c>
      <c r="D28" s="49" t="s">
        <v>44</v>
      </c>
      <c r="E28" s="51">
        <v>15376.21</v>
      </c>
      <c r="F28" s="52" t="str">
        <f t="shared" si="0"/>
        <v>-</v>
      </c>
    </row>
    <row r="29" spans="1:6" ht="141" customHeight="1">
      <c r="A29" s="56" t="s">
        <v>51</v>
      </c>
      <c r="B29" s="47" t="s">
        <v>31</v>
      </c>
      <c r="C29" s="48" t="s">
        <v>52</v>
      </c>
      <c r="D29" s="49" t="s">
        <v>44</v>
      </c>
      <c r="E29" s="51">
        <v>146.72</v>
      </c>
      <c r="F29" s="52" t="str">
        <f t="shared" si="0"/>
        <v>-</v>
      </c>
    </row>
    <row r="30" spans="1:6" ht="103.35" customHeight="1">
      <c r="A30" s="56" t="s">
        <v>53</v>
      </c>
      <c r="B30" s="47" t="s">
        <v>31</v>
      </c>
      <c r="C30" s="48" t="s">
        <v>54</v>
      </c>
      <c r="D30" s="49">
        <v>50000</v>
      </c>
      <c r="E30" s="51">
        <v>36411.67</v>
      </c>
      <c r="F30" s="52">
        <f t="shared" si="0"/>
        <v>13588.330000000002</v>
      </c>
    </row>
    <row r="31" spans="1:6" ht="131.65" customHeight="1">
      <c r="A31" s="56" t="s">
        <v>55</v>
      </c>
      <c r="B31" s="47" t="s">
        <v>31</v>
      </c>
      <c r="C31" s="48" t="s">
        <v>56</v>
      </c>
      <c r="D31" s="49">
        <v>50000</v>
      </c>
      <c r="E31" s="51">
        <v>36201.96</v>
      </c>
      <c r="F31" s="52">
        <f t="shared" si="0"/>
        <v>13798.04</v>
      </c>
    </row>
    <row r="32" spans="1:6" ht="122.25" customHeight="1">
      <c r="A32" s="56" t="s">
        <v>57</v>
      </c>
      <c r="B32" s="47" t="s">
        <v>31</v>
      </c>
      <c r="C32" s="48" t="s">
        <v>58</v>
      </c>
      <c r="D32" s="49" t="s">
        <v>44</v>
      </c>
      <c r="E32" s="51">
        <v>209.71</v>
      </c>
      <c r="F32" s="52" t="str">
        <f t="shared" si="0"/>
        <v>-</v>
      </c>
    </row>
    <row r="33" spans="1:6" ht="84.6" customHeight="1">
      <c r="A33" s="56" t="s">
        <v>59</v>
      </c>
      <c r="B33" s="47" t="s">
        <v>31</v>
      </c>
      <c r="C33" s="48" t="s">
        <v>60</v>
      </c>
      <c r="D33" s="49" t="s">
        <v>44</v>
      </c>
      <c r="E33" s="51">
        <v>18720</v>
      </c>
      <c r="F33" s="52" t="str">
        <f t="shared" si="0"/>
        <v>-</v>
      </c>
    </row>
    <row r="34" spans="1:6" ht="103.35" customHeight="1">
      <c r="A34" s="56" t="s">
        <v>61</v>
      </c>
      <c r="B34" s="47" t="s">
        <v>31</v>
      </c>
      <c r="C34" s="48" t="s">
        <v>62</v>
      </c>
      <c r="D34" s="49" t="s">
        <v>44</v>
      </c>
      <c r="E34" s="51">
        <v>18720</v>
      </c>
      <c r="F34" s="52" t="str">
        <f t="shared" si="0"/>
        <v>-</v>
      </c>
    </row>
    <row r="35" spans="1:6" ht="75.2" customHeight="1">
      <c r="A35" s="56" t="s">
        <v>63</v>
      </c>
      <c r="B35" s="47" t="s">
        <v>31</v>
      </c>
      <c r="C35" s="48" t="s">
        <v>64</v>
      </c>
      <c r="D35" s="49" t="s">
        <v>44</v>
      </c>
      <c r="E35" s="51">
        <v>21450</v>
      </c>
      <c r="F35" s="52" t="str">
        <f t="shared" si="0"/>
        <v>-</v>
      </c>
    </row>
    <row r="36" spans="1:6" ht="103.35" customHeight="1">
      <c r="A36" s="56" t="s">
        <v>65</v>
      </c>
      <c r="B36" s="47" t="s">
        <v>31</v>
      </c>
      <c r="C36" s="48" t="s">
        <v>66</v>
      </c>
      <c r="D36" s="49" t="s">
        <v>44</v>
      </c>
      <c r="E36" s="51">
        <v>21450</v>
      </c>
      <c r="F36" s="52" t="str">
        <f t="shared" si="0"/>
        <v>-</v>
      </c>
    </row>
    <row r="37" spans="1:6" ht="37.700000000000003" customHeight="1">
      <c r="A37" s="55" t="s">
        <v>67</v>
      </c>
      <c r="B37" s="47" t="s">
        <v>31</v>
      </c>
      <c r="C37" s="48" t="s">
        <v>68</v>
      </c>
      <c r="D37" s="49" t="s">
        <v>44</v>
      </c>
      <c r="E37" s="51">
        <v>88.68</v>
      </c>
      <c r="F37" s="52" t="str">
        <f t="shared" si="0"/>
        <v>-</v>
      </c>
    </row>
    <row r="38" spans="1:6" ht="65.849999999999994" customHeight="1">
      <c r="A38" s="56" t="s">
        <v>69</v>
      </c>
      <c r="B38" s="47" t="s">
        <v>31</v>
      </c>
      <c r="C38" s="48" t="s">
        <v>70</v>
      </c>
      <c r="D38" s="49" t="s">
        <v>44</v>
      </c>
      <c r="E38" s="51">
        <v>88.68</v>
      </c>
      <c r="F38" s="52" t="str">
        <f t="shared" si="0"/>
        <v>-</v>
      </c>
    </row>
    <row r="39" spans="1:6" ht="18.75">
      <c r="A39" s="55" t="s">
        <v>71</v>
      </c>
      <c r="B39" s="47" t="s">
        <v>31</v>
      </c>
      <c r="C39" s="48" t="s">
        <v>72</v>
      </c>
      <c r="D39" s="49">
        <v>165000</v>
      </c>
      <c r="E39" s="51">
        <v>395325.6</v>
      </c>
      <c r="F39" s="52" t="str">
        <f t="shared" si="0"/>
        <v>-</v>
      </c>
    </row>
    <row r="40" spans="1:6" ht="18.75">
      <c r="A40" s="55" t="s">
        <v>73</v>
      </c>
      <c r="B40" s="47" t="s">
        <v>31</v>
      </c>
      <c r="C40" s="48" t="s">
        <v>74</v>
      </c>
      <c r="D40" s="49">
        <v>165000</v>
      </c>
      <c r="E40" s="51">
        <v>395325.6</v>
      </c>
      <c r="F40" s="52" t="str">
        <f t="shared" si="0"/>
        <v>-</v>
      </c>
    </row>
    <row r="41" spans="1:6" ht="18.75">
      <c r="A41" s="55" t="s">
        <v>73</v>
      </c>
      <c r="B41" s="47" t="s">
        <v>31</v>
      </c>
      <c r="C41" s="48" t="s">
        <v>75</v>
      </c>
      <c r="D41" s="49">
        <v>165000</v>
      </c>
      <c r="E41" s="51">
        <v>395325.6</v>
      </c>
      <c r="F41" s="52" t="str">
        <f t="shared" si="0"/>
        <v>-</v>
      </c>
    </row>
    <row r="42" spans="1:6" ht="37.700000000000003" customHeight="1">
      <c r="A42" s="55" t="s">
        <v>76</v>
      </c>
      <c r="B42" s="47" t="s">
        <v>31</v>
      </c>
      <c r="C42" s="48" t="s">
        <v>77</v>
      </c>
      <c r="D42" s="49">
        <v>165000</v>
      </c>
      <c r="E42" s="51">
        <v>395325.6</v>
      </c>
      <c r="F42" s="52" t="str">
        <f t="shared" si="0"/>
        <v>-</v>
      </c>
    </row>
    <row r="43" spans="1:6" ht="18.75">
      <c r="A43" s="55" t="s">
        <v>78</v>
      </c>
      <c r="B43" s="47" t="s">
        <v>31</v>
      </c>
      <c r="C43" s="48" t="s">
        <v>79</v>
      </c>
      <c r="D43" s="49">
        <v>4608300</v>
      </c>
      <c r="E43" s="51">
        <v>3143706.91</v>
      </c>
      <c r="F43" s="52">
        <f t="shared" si="0"/>
        <v>1464593.0899999999</v>
      </c>
    </row>
    <row r="44" spans="1:6" ht="18.75">
      <c r="A44" s="55" t="s">
        <v>80</v>
      </c>
      <c r="B44" s="47" t="s">
        <v>31</v>
      </c>
      <c r="C44" s="48" t="s">
        <v>81</v>
      </c>
      <c r="D44" s="49">
        <v>416200</v>
      </c>
      <c r="E44" s="51">
        <v>147045.37</v>
      </c>
      <c r="F44" s="52">
        <f t="shared" si="0"/>
        <v>269154.63</v>
      </c>
    </row>
    <row r="45" spans="1:6" ht="28.15" customHeight="1">
      <c r="A45" s="55" t="s">
        <v>82</v>
      </c>
      <c r="B45" s="47" t="s">
        <v>31</v>
      </c>
      <c r="C45" s="48" t="s">
        <v>83</v>
      </c>
      <c r="D45" s="49">
        <v>416200</v>
      </c>
      <c r="E45" s="51">
        <v>147045.37</v>
      </c>
      <c r="F45" s="52">
        <f t="shared" si="0"/>
        <v>269154.63</v>
      </c>
    </row>
    <row r="46" spans="1:6" ht="56.45" customHeight="1">
      <c r="A46" s="55" t="s">
        <v>84</v>
      </c>
      <c r="B46" s="47" t="s">
        <v>31</v>
      </c>
      <c r="C46" s="48" t="s">
        <v>85</v>
      </c>
      <c r="D46" s="49" t="s">
        <v>44</v>
      </c>
      <c r="E46" s="51">
        <v>147045.37</v>
      </c>
      <c r="F46" s="52" t="str">
        <f t="shared" si="0"/>
        <v>-</v>
      </c>
    </row>
    <row r="47" spans="1:6" ht="18.75">
      <c r="A47" s="55" t="s">
        <v>86</v>
      </c>
      <c r="B47" s="47" t="s">
        <v>31</v>
      </c>
      <c r="C47" s="48" t="s">
        <v>87</v>
      </c>
      <c r="D47" s="49">
        <v>4192100</v>
      </c>
      <c r="E47" s="51">
        <v>2996661.54</v>
      </c>
      <c r="F47" s="52">
        <f t="shared" si="0"/>
        <v>1195438.46</v>
      </c>
    </row>
    <row r="48" spans="1:6" ht="18.75">
      <c r="A48" s="55" t="s">
        <v>88</v>
      </c>
      <c r="B48" s="47" t="s">
        <v>31</v>
      </c>
      <c r="C48" s="48" t="s">
        <v>89</v>
      </c>
      <c r="D48" s="49">
        <v>3492100</v>
      </c>
      <c r="E48" s="51">
        <v>2735603.97</v>
      </c>
      <c r="F48" s="52">
        <f t="shared" si="0"/>
        <v>756496.0299999998</v>
      </c>
    </row>
    <row r="49" spans="1:6" ht="28.15" customHeight="1">
      <c r="A49" s="55" t="s">
        <v>90</v>
      </c>
      <c r="B49" s="47" t="s">
        <v>31</v>
      </c>
      <c r="C49" s="48" t="s">
        <v>91</v>
      </c>
      <c r="D49" s="49">
        <v>3492100</v>
      </c>
      <c r="E49" s="51">
        <v>2735603.97</v>
      </c>
      <c r="F49" s="52">
        <f t="shared" si="0"/>
        <v>756496.0299999998</v>
      </c>
    </row>
    <row r="50" spans="1:6" ht="46.9" customHeight="1">
      <c r="A50" s="55" t="s">
        <v>92</v>
      </c>
      <c r="B50" s="47" t="s">
        <v>31</v>
      </c>
      <c r="C50" s="48" t="s">
        <v>93</v>
      </c>
      <c r="D50" s="49" t="s">
        <v>44</v>
      </c>
      <c r="E50" s="51">
        <v>2735603.97</v>
      </c>
      <c r="F50" s="52" t="str">
        <f t="shared" si="0"/>
        <v>-</v>
      </c>
    </row>
    <row r="51" spans="1:6" ht="18.75">
      <c r="A51" s="55" t="s">
        <v>94</v>
      </c>
      <c r="B51" s="47" t="s">
        <v>31</v>
      </c>
      <c r="C51" s="48" t="s">
        <v>95</v>
      </c>
      <c r="D51" s="49">
        <v>700000</v>
      </c>
      <c r="E51" s="51">
        <v>261057.57</v>
      </c>
      <c r="F51" s="52">
        <f t="shared" si="0"/>
        <v>438942.43</v>
      </c>
    </row>
    <row r="52" spans="1:6" ht="28.15" customHeight="1">
      <c r="A52" s="55" t="s">
        <v>96</v>
      </c>
      <c r="B52" s="47" t="s">
        <v>31</v>
      </c>
      <c r="C52" s="48" t="s">
        <v>97</v>
      </c>
      <c r="D52" s="49">
        <v>700000</v>
      </c>
      <c r="E52" s="51">
        <v>261057.57</v>
      </c>
      <c r="F52" s="52">
        <f t="shared" si="0"/>
        <v>438942.43</v>
      </c>
    </row>
    <row r="53" spans="1:6" ht="46.9" customHeight="1">
      <c r="A53" s="55" t="s">
        <v>98</v>
      </c>
      <c r="B53" s="47" t="s">
        <v>31</v>
      </c>
      <c r="C53" s="48" t="s">
        <v>99</v>
      </c>
      <c r="D53" s="49" t="s">
        <v>44</v>
      </c>
      <c r="E53" s="51">
        <v>261057.57</v>
      </c>
      <c r="F53" s="52" t="str">
        <f t="shared" ref="F53:F84" si="1">IF(OR(D53="-",IF(E53="-",0,E53)&gt;=IF(D53="-",0,D53)),"-",IF(D53="-",0,D53)-IF(E53="-",0,E53))</f>
        <v>-</v>
      </c>
    </row>
    <row r="54" spans="1:6" ht="18.75">
      <c r="A54" s="55" t="s">
        <v>100</v>
      </c>
      <c r="B54" s="47" t="s">
        <v>31</v>
      </c>
      <c r="C54" s="48" t="s">
        <v>101</v>
      </c>
      <c r="D54" s="49">
        <v>30000</v>
      </c>
      <c r="E54" s="51">
        <v>10300</v>
      </c>
      <c r="F54" s="52">
        <f t="shared" si="1"/>
        <v>19700</v>
      </c>
    </row>
    <row r="55" spans="1:6" ht="28.15" customHeight="1">
      <c r="A55" s="55" t="s">
        <v>102</v>
      </c>
      <c r="B55" s="47" t="s">
        <v>31</v>
      </c>
      <c r="C55" s="48" t="s">
        <v>103</v>
      </c>
      <c r="D55" s="49">
        <v>30000</v>
      </c>
      <c r="E55" s="51">
        <v>10300</v>
      </c>
      <c r="F55" s="52">
        <f t="shared" si="1"/>
        <v>19700</v>
      </c>
    </row>
    <row r="56" spans="1:6" ht="46.9" customHeight="1">
      <c r="A56" s="55" t="s">
        <v>104</v>
      </c>
      <c r="B56" s="47" t="s">
        <v>31</v>
      </c>
      <c r="C56" s="48" t="s">
        <v>105</v>
      </c>
      <c r="D56" s="49">
        <v>30000</v>
      </c>
      <c r="E56" s="51">
        <v>10300</v>
      </c>
      <c r="F56" s="52">
        <f t="shared" si="1"/>
        <v>19700</v>
      </c>
    </row>
    <row r="57" spans="1:6" ht="28.15" customHeight="1">
      <c r="A57" s="55" t="s">
        <v>106</v>
      </c>
      <c r="B57" s="47" t="s">
        <v>31</v>
      </c>
      <c r="C57" s="48" t="s">
        <v>107</v>
      </c>
      <c r="D57" s="49">
        <v>360000</v>
      </c>
      <c r="E57" s="51">
        <v>278752.55</v>
      </c>
      <c r="F57" s="52">
        <f t="shared" si="1"/>
        <v>81247.450000000012</v>
      </c>
    </row>
    <row r="58" spans="1:6" ht="65.849999999999994" customHeight="1">
      <c r="A58" s="56" t="s">
        <v>108</v>
      </c>
      <c r="B58" s="47" t="s">
        <v>31</v>
      </c>
      <c r="C58" s="48" t="s">
        <v>109</v>
      </c>
      <c r="D58" s="49">
        <v>36000</v>
      </c>
      <c r="E58" s="51">
        <v>103350.55</v>
      </c>
      <c r="F58" s="52" t="str">
        <f t="shared" si="1"/>
        <v>-</v>
      </c>
    </row>
    <row r="59" spans="1:6" ht="28.15" customHeight="1">
      <c r="A59" s="55" t="s">
        <v>110</v>
      </c>
      <c r="B59" s="47" t="s">
        <v>31</v>
      </c>
      <c r="C59" s="48" t="s">
        <v>111</v>
      </c>
      <c r="D59" s="49">
        <v>36000</v>
      </c>
      <c r="E59" s="51">
        <v>103350.55</v>
      </c>
      <c r="F59" s="52" t="str">
        <f t="shared" si="1"/>
        <v>-</v>
      </c>
    </row>
    <row r="60" spans="1:6" ht="28.15" customHeight="1">
      <c r="A60" s="55" t="s">
        <v>112</v>
      </c>
      <c r="B60" s="47" t="s">
        <v>31</v>
      </c>
      <c r="C60" s="48" t="s">
        <v>113</v>
      </c>
      <c r="D60" s="49">
        <v>36000</v>
      </c>
      <c r="E60" s="51">
        <v>103350.55</v>
      </c>
      <c r="F60" s="52" t="str">
        <f t="shared" si="1"/>
        <v>-</v>
      </c>
    </row>
    <row r="61" spans="1:6" ht="56.45" customHeight="1">
      <c r="A61" s="56" t="s">
        <v>114</v>
      </c>
      <c r="B61" s="47" t="s">
        <v>31</v>
      </c>
      <c r="C61" s="48" t="s">
        <v>115</v>
      </c>
      <c r="D61" s="49">
        <v>324000</v>
      </c>
      <c r="E61" s="51">
        <v>175402</v>
      </c>
      <c r="F61" s="52">
        <f t="shared" si="1"/>
        <v>148598</v>
      </c>
    </row>
    <row r="62" spans="1:6" ht="56.45" customHeight="1">
      <c r="A62" s="56" t="s">
        <v>116</v>
      </c>
      <c r="B62" s="47" t="s">
        <v>31</v>
      </c>
      <c r="C62" s="48" t="s">
        <v>117</v>
      </c>
      <c r="D62" s="49">
        <v>324000</v>
      </c>
      <c r="E62" s="51">
        <v>175402</v>
      </c>
      <c r="F62" s="52">
        <f t="shared" si="1"/>
        <v>148598</v>
      </c>
    </row>
    <row r="63" spans="1:6" ht="56.45" customHeight="1">
      <c r="A63" s="55" t="s">
        <v>118</v>
      </c>
      <c r="B63" s="47" t="s">
        <v>31</v>
      </c>
      <c r="C63" s="48" t="s">
        <v>119</v>
      </c>
      <c r="D63" s="49">
        <v>324000</v>
      </c>
      <c r="E63" s="51">
        <v>175402</v>
      </c>
      <c r="F63" s="52">
        <f t="shared" si="1"/>
        <v>148598</v>
      </c>
    </row>
    <row r="64" spans="1:6" ht="18.75" customHeight="1">
      <c r="A64" s="55" t="s">
        <v>120</v>
      </c>
      <c r="B64" s="47" t="s">
        <v>31</v>
      </c>
      <c r="C64" s="48" t="s">
        <v>121</v>
      </c>
      <c r="D64" s="49" t="s">
        <v>44</v>
      </c>
      <c r="E64" s="51">
        <v>0.21</v>
      </c>
      <c r="F64" s="52" t="str">
        <f t="shared" si="1"/>
        <v>-</v>
      </c>
    </row>
    <row r="65" spans="1:6" ht="18.75">
      <c r="A65" s="55" t="s">
        <v>122</v>
      </c>
      <c r="B65" s="47" t="s">
        <v>31</v>
      </c>
      <c r="C65" s="48" t="s">
        <v>123</v>
      </c>
      <c r="D65" s="49" t="s">
        <v>44</v>
      </c>
      <c r="E65" s="51">
        <v>0.21</v>
      </c>
      <c r="F65" s="52" t="str">
        <f t="shared" si="1"/>
        <v>-</v>
      </c>
    </row>
    <row r="66" spans="1:6" ht="18.75">
      <c r="A66" s="55" t="s">
        <v>124</v>
      </c>
      <c r="B66" s="47" t="s">
        <v>31</v>
      </c>
      <c r="C66" s="48" t="s">
        <v>125</v>
      </c>
      <c r="D66" s="49" t="s">
        <v>44</v>
      </c>
      <c r="E66" s="51">
        <v>0.21</v>
      </c>
      <c r="F66" s="52" t="str">
        <f t="shared" si="1"/>
        <v>-</v>
      </c>
    </row>
    <row r="67" spans="1:6" ht="18.75" customHeight="1">
      <c r="A67" s="55" t="s">
        <v>126</v>
      </c>
      <c r="B67" s="47" t="s">
        <v>31</v>
      </c>
      <c r="C67" s="48" t="s">
        <v>127</v>
      </c>
      <c r="D67" s="49" t="s">
        <v>44</v>
      </c>
      <c r="E67" s="51">
        <v>0.21</v>
      </c>
      <c r="F67" s="52" t="str">
        <f t="shared" si="1"/>
        <v>-</v>
      </c>
    </row>
    <row r="68" spans="1:6" ht="18.75">
      <c r="A68" s="55" t="s">
        <v>128</v>
      </c>
      <c r="B68" s="47" t="s">
        <v>31</v>
      </c>
      <c r="C68" s="48" t="s">
        <v>129</v>
      </c>
      <c r="D68" s="49">
        <v>10000</v>
      </c>
      <c r="E68" s="51">
        <v>2002.18</v>
      </c>
      <c r="F68" s="52">
        <f t="shared" si="1"/>
        <v>7997.82</v>
      </c>
    </row>
    <row r="69" spans="1:6" ht="111">
      <c r="A69" s="56" t="s">
        <v>130</v>
      </c>
      <c r="B69" s="47" t="s">
        <v>31</v>
      </c>
      <c r="C69" s="48" t="s">
        <v>131</v>
      </c>
      <c r="D69" s="49">
        <v>10000</v>
      </c>
      <c r="E69" s="51">
        <v>2002.18</v>
      </c>
      <c r="F69" s="52">
        <f t="shared" si="1"/>
        <v>7997.82</v>
      </c>
    </row>
    <row r="70" spans="1:6" ht="95.25">
      <c r="A70" s="56" t="s">
        <v>132</v>
      </c>
      <c r="B70" s="47" t="s">
        <v>31</v>
      </c>
      <c r="C70" s="48" t="s">
        <v>133</v>
      </c>
      <c r="D70" s="49">
        <v>10000</v>
      </c>
      <c r="E70" s="51">
        <v>2002.18</v>
      </c>
      <c r="F70" s="52">
        <f t="shared" si="1"/>
        <v>7997.82</v>
      </c>
    </row>
    <row r="71" spans="1:6" ht="79.5">
      <c r="A71" s="55" t="s">
        <v>134</v>
      </c>
      <c r="B71" s="47" t="s">
        <v>31</v>
      </c>
      <c r="C71" s="48" t="s">
        <v>135</v>
      </c>
      <c r="D71" s="49">
        <v>10000</v>
      </c>
      <c r="E71" s="51">
        <v>2002.18</v>
      </c>
      <c r="F71" s="52">
        <f t="shared" si="1"/>
        <v>7997.82</v>
      </c>
    </row>
    <row r="72" spans="1:6" ht="18.75">
      <c r="A72" s="55" t="s">
        <v>136</v>
      </c>
      <c r="B72" s="47" t="s">
        <v>31</v>
      </c>
      <c r="C72" s="48" t="s">
        <v>137</v>
      </c>
      <c r="D72" s="49" t="s">
        <v>44</v>
      </c>
      <c r="E72" s="51">
        <v>297.82</v>
      </c>
      <c r="F72" s="52" t="str">
        <f t="shared" si="1"/>
        <v>-</v>
      </c>
    </row>
    <row r="73" spans="1:6" ht="18.75">
      <c r="A73" s="55" t="s">
        <v>138</v>
      </c>
      <c r="B73" s="47" t="s">
        <v>31</v>
      </c>
      <c r="C73" s="48" t="s">
        <v>139</v>
      </c>
      <c r="D73" s="49" t="s">
        <v>44</v>
      </c>
      <c r="E73" s="51">
        <v>297.82</v>
      </c>
      <c r="F73" s="52" t="str">
        <f t="shared" si="1"/>
        <v>-</v>
      </c>
    </row>
    <row r="74" spans="1:6" ht="18.75" customHeight="1">
      <c r="A74" s="55" t="s">
        <v>140</v>
      </c>
      <c r="B74" s="47" t="s">
        <v>31</v>
      </c>
      <c r="C74" s="48" t="s">
        <v>141</v>
      </c>
      <c r="D74" s="49" t="s">
        <v>44</v>
      </c>
      <c r="E74" s="51">
        <v>297.82</v>
      </c>
      <c r="F74" s="52" t="str">
        <f t="shared" si="1"/>
        <v>-</v>
      </c>
    </row>
    <row r="75" spans="1:6" ht="18.75">
      <c r="A75" s="55" t="s">
        <v>142</v>
      </c>
      <c r="B75" s="47" t="s">
        <v>31</v>
      </c>
      <c r="C75" s="48" t="s">
        <v>143</v>
      </c>
      <c r="D75" s="49">
        <v>24184300</v>
      </c>
      <c r="E75" s="51">
        <v>17344256.82</v>
      </c>
      <c r="F75" s="52">
        <f t="shared" si="1"/>
        <v>6840043.1799999997</v>
      </c>
    </row>
    <row r="76" spans="1:6" ht="32.25">
      <c r="A76" s="55" t="s">
        <v>144</v>
      </c>
      <c r="B76" s="47" t="s">
        <v>31</v>
      </c>
      <c r="C76" s="48" t="s">
        <v>145</v>
      </c>
      <c r="D76" s="49">
        <v>24184300</v>
      </c>
      <c r="E76" s="51">
        <v>17344256.82</v>
      </c>
      <c r="F76" s="52">
        <f t="shared" si="1"/>
        <v>6840043.1799999997</v>
      </c>
    </row>
    <row r="77" spans="1:6" ht="18.75" customHeight="1">
      <c r="A77" s="55" t="s">
        <v>146</v>
      </c>
      <c r="B77" s="47" t="s">
        <v>31</v>
      </c>
      <c r="C77" s="48" t="s">
        <v>147</v>
      </c>
      <c r="D77" s="49">
        <v>19252400</v>
      </c>
      <c r="E77" s="51">
        <v>14012580</v>
      </c>
      <c r="F77" s="52">
        <f t="shared" si="1"/>
        <v>5239820</v>
      </c>
    </row>
    <row r="78" spans="1:6" ht="32.25">
      <c r="A78" s="55" t="s">
        <v>148</v>
      </c>
      <c r="B78" s="47" t="s">
        <v>31</v>
      </c>
      <c r="C78" s="48" t="s">
        <v>149</v>
      </c>
      <c r="D78" s="49">
        <v>925500</v>
      </c>
      <c r="E78" s="51">
        <v>616980</v>
      </c>
      <c r="F78" s="52">
        <f t="shared" si="1"/>
        <v>308520</v>
      </c>
    </row>
    <row r="79" spans="1:6" ht="32.25">
      <c r="A79" s="55" t="s">
        <v>150</v>
      </c>
      <c r="B79" s="47" t="s">
        <v>31</v>
      </c>
      <c r="C79" s="48" t="s">
        <v>151</v>
      </c>
      <c r="D79" s="49">
        <v>925500</v>
      </c>
      <c r="E79" s="51">
        <v>616980</v>
      </c>
      <c r="F79" s="52">
        <f t="shared" si="1"/>
        <v>308520</v>
      </c>
    </row>
    <row r="80" spans="1:6" ht="48">
      <c r="A80" s="55" t="s">
        <v>152</v>
      </c>
      <c r="B80" s="47" t="s">
        <v>31</v>
      </c>
      <c r="C80" s="48" t="s">
        <v>153</v>
      </c>
      <c r="D80" s="49">
        <v>18326900</v>
      </c>
      <c r="E80" s="51">
        <v>13395600</v>
      </c>
      <c r="F80" s="52">
        <f t="shared" si="1"/>
        <v>4931300</v>
      </c>
    </row>
    <row r="81" spans="1:6" ht="48">
      <c r="A81" s="55" t="s">
        <v>154</v>
      </c>
      <c r="B81" s="47" t="s">
        <v>31</v>
      </c>
      <c r="C81" s="48" t="s">
        <v>155</v>
      </c>
      <c r="D81" s="49">
        <v>18326900</v>
      </c>
      <c r="E81" s="51">
        <v>13395600</v>
      </c>
      <c r="F81" s="52">
        <f t="shared" si="1"/>
        <v>4931300</v>
      </c>
    </row>
    <row r="82" spans="1:6" ht="32.25">
      <c r="A82" s="55" t="s">
        <v>156</v>
      </c>
      <c r="B82" s="47" t="s">
        <v>31</v>
      </c>
      <c r="C82" s="48" t="s">
        <v>157</v>
      </c>
      <c r="D82" s="49">
        <v>1149600</v>
      </c>
      <c r="E82" s="51">
        <v>962772.24</v>
      </c>
      <c r="F82" s="52">
        <f t="shared" si="1"/>
        <v>186827.76</v>
      </c>
    </row>
    <row r="83" spans="1:6" ht="48">
      <c r="A83" s="55" t="s">
        <v>158</v>
      </c>
      <c r="B83" s="47" t="s">
        <v>31</v>
      </c>
      <c r="C83" s="48" t="s">
        <v>159</v>
      </c>
      <c r="D83" s="49">
        <v>1149600</v>
      </c>
      <c r="E83" s="49">
        <v>962772.24</v>
      </c>
      <c r="F83" s="50">
        <f t="shared" si="1"/>
        <v>186827.76</v>
      </c>
    </row>
    <row r="84" spans="1:6" ht="63.75">
      <c r="A84" s="55" t="s">
        <v>160</v>
      </c>
      <c r="B84" s="47" t="s">
        <v>31</v>
      </c>
      <c r="C84" s="48" t="s">
        <v>161</v>
      </c>
      <c r="D84" s="49">
        <v>1149600</v>
      </c>
      <c r="E84" s="49">
        <v>962772.24</v>
      </c>
      <c r="F84" s="50">
        <f t="shared" si="1"/>
        <v>186827.76</v>
      </c>
    </row>
    <row r="85" spans="1:6" ht="32.25">
      <c r="A85" s="55" t="s">
        <v>162</v>
      </c>
      <c r="B85" s="47" t="s">
        <v>31</v>
      </c>
      <c r="C85" s="48" t="s">
        <v>163</v>
      </c>
      <c r="D85" s="49">
        <v>411000</v>
      </c>
      <c r="E85" s="49">
        <v>208384.9</v>
      </c>
      <c r="F85" s="50">
        <f t="shared" ref="F85:F94" si="2">IF(OR(D85="-",IF(E85="-",0,E85)&gt;=IF(D85="-",0,D85)),"-",IF(D85="-",0,D85)-IF(E85="-",0,E85))</f>
        <v>202615.1</v>
      </c>
    </row>
    <row r="86" spans="1:6" ht="32.25">
      <c r="A86" s="55" t="s">
        <v>164</v>
      </c>
      <c r="B86" s="47" t="s">
        <v>31</v>
      </c>
      <c r="C86" s="48" t="s">
        <v>165</v>
      </c>
      <c r="D86" s="49">
        <v>200</v>
      </c>
      <c r="E86" s="49">
        <v>200</v>
      </c>
      <c r="F86" s="50" t="str">
        <f t="shared" si="2"/>
        <v>-</v>
      </c>
    </row>
    <row r="87" spans="1:6" ht="32.25">
      <c r="A87" s="55" t="s">
        <v>166</v>
      </c>
      <c r="B87" s="47" t="s">
        <v>31</v>
      </c>
      <c r="C87" s="48" t="s">
        <v>167</v>
      </c>
      <c r="D87" s="49">
        <v>200</v>
      </c>
      <c r="E87" s="49">
        <v>200</v>
      </c>
      <c r="F87" s="50" t="str">
        <f t="shared" si="2"/>
        <v>-</v>
      </c>
    </row>
    <row r="88" spans="1:6" ht="48">
      <c r="A88" s="55" t="s">
        <v>168</v>
      </c>
      <c r="B88" s="47" t="s">
        <v>31</v>
      </c>
      <c r="C88" s="48" t="s">
        <v>169</v>
      </c>
      <c r="D88" s="49">
        <v>410800</v>
      </c>
      <c r="E88" s="49">
        <v>208184.9</v>
      </c>
      <c r="F88" s="50">
        <f t="shared" si="2"/>
        <v>202615.1</v>
      </c>
    </row>
    <row r="89" spans="1:6" ht="48">
      <c r="A89" s="55" t="s">
        <v>170</v>
      </c>
      <c r="B89" s="47" t="s">
        <v>31</v>
      </c>
      <c r="C89" s="48" t="s">
        <v>171</v>
      </c>
      <c r="D89" s="49">
        <v>410800</v>
      </c>
      <c r="E89" s="49">
        <v>208184.9</v>
      </c>
      <c r="F89" s="50">
        <f t="shared" si="2"/>
        <v>202615.1</v>
      </c>
    </row>
    <row r="90" spans="1:6" ht="18.75">
      <c r="A90" s="55" t="s">
        <v>172</v>
      </c>
      <c r="B90" s="47" t="s">
        <v>31</v>
      </c>
      <c r="C90" s="48" t="s">
        <v>173</v>
      </c>
      <c r="D90" s="49">
        <v>3371300</v>
      </c>
      <c r="E90" s="49">
        <v>2160519.6800000002</v>
      </c>
      <c r="F90" s="50">
        <f t="shared" si="2"/>
        <v>1210780.3199999998</v>
      </c>
    </row>
    <row r="91" spans="1:6" ht="63.75">
      <c r="A91" s="55" t="s">
        <v>174</v>
      </c>
      <c r="B91" s="47" t="s">
        <v>31</v>
      </c>
      <c r="C91" s="48" t="s">
        <v>175</v>
      </c>
      <c r="D91" s="49">
        <v>2331000</v>
      </c>
      <c r="E91" s="49">
        <v>1507975.03</v>
      </c>
      <c r="F91" s="50">
        <f t="shared" si="2"/>
        <v>823024.97</v>
      </c>
    </row>
    <row r="92" spans="1:6" ht="46.9" customHeight="1">
      <c r="A92" s="55" t="s">
        <v>176</v>
      </c>
      <c r="B92" s="47" t="s">
        <v>31</v>
      </c>
      <c r="C92" s="48" t="s">
        <v>177</v>
      </c>
      <c r="D92" s="49">
        <v>2331000</v>
      </c>
      <c r="E92" s="49">
        <v>1507975.03</v>
      </c>
      <c r="F92" s="50">
        <f t="shared" si="2"/>
        <v>823024.97</v>
      </c>
    </row>
    <row r="93" spans="1:6" ht="20.25" customHeight="1">
      <c r="A93" s="55" t="s">
        <v>178</v>
      </c>
      <c r="B93" s="47" t="s">
        <v>31</v>
      </c>
      <c r="C93" s="48" t="s">
        <v>179</v>
      </c>
      <c r="D93" s="49">
        <v>1040300</v>
      </c>
      <c r="E93" s="49">
        <v>652544.65</v>
      </c>
      <c r="F93" s="50">
        <f t="shared" si="2"/>
        <v>387755.35</v>
      </c>
    </row>
    <row r="94" spans="1:6" ht="33.75" customHeight="1">
      <c r="A94" s="55" t="s">
        <v>180</v>
      </c>
      <c r="B94" s="47" t="s">
        <v>31</v>
      </c>
      <c r="C94" s="48" t="s">
        <v>181</v>
      </c>
      <c r="D94" s="49">
        <v>1040300</v>
      </c>
      <c r="E94" s="49">
        <v>652544.65</v>
      </c>
      <c r="F94" s="50">
        <f t="shared" si="2"/>
        <v>387755.35</v>
      </c>
    </row>
    <row r="95" spans="1:6" ht="12.75" customHeight="1">
      <c r="A95" s="26"/>
      <c r="B95" s="27"/>
      <c r="C95" s="27"/>
      <c r="D95" s="28"/>
      <c r="E95" s="28"/>
      <c r="F95" s="28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7"/>
  <sheetViews>
    <sheetView showGridLines="0" topLeftCell="A234" workbookViewId="0">
      <selection activeCell="F239" sqref="F239"/>
    </sheetView>
  </sheetViews>
  <sheetFormatPr defaultRowHeight="12.75" customHeight="1"/>
  <cols>
    <col min="1" max="1" width="78.28515625" customWidth="1"/>
    <col min="2" max="2" width="7" customWidth="1"/>
    <col min="3" max="3" width="38.5703125" customWidth="1"/>
    <col min="4" max="4" width="19.7109375" customWidth="1"/>
    <col min="5" max="5" width="19.85546875" customWidth="1"/>
    <col min="6" max="6" width="19" customWidth="1"/>
  </cols>
  <sheetData>
    <row r="1" spans="1:6" ht="15"/>
    <row r="2" spans="1:6" ht="15" customHeight="1">
      <c r="A2" s="137" t="s">
        <v>182</v>
      </c>
      <c r="B2" s="137"/>
      <c r="C2" s="137"/>
      <c r="D2" s="137"/>
      <c r="E2" s="18"/>
      <c r="F2" s="14" t="s">
        <v>183</v>
      </c>
    </row>
    <row r="3" spans="1:6" ht="13.5" customHeight="1">
      <c r="A3" s="29"/>
      <c r="B3" s="29"/>
      <c r="C3" s="30"/>
      <c r="D3" s="31"/>
      <c r="E3" s="31"/>
      <c r="F3" s="31"/>
    </row>
    <row r="4" spans="1:6" ht="10.15" customHeight="1">
      <c r="A4" s="146" t="s">
        <v>21</v>
      </c>
      <c r="B4" s="138" t="s">
        <v>22</v>
      </c>
      <c r="C4" s="144" t="s">
        <v>184</v>
      </c>
      <c r="D4" s="134" t="s">
        <v>24</v>
      </c>
      <c r="E4" s="149" t="s">
        <v>25</v>
      </c>
      <c r="F4" s="131" t="s">
        <v>26</v>
      </c>
    </row>
    <row r="5" spans="1:6" ht="5.45" customHeight="1">
      <c r="A5" s="147"/>
      <c r="B5" s="139"/>
      <c r="C5" s="145"/>
      <c r="D5" s="135"/>
      <c r="E5" s="150"/>
      <c r="F5" s="132"/>
    </row>
    <row r="6" spans="1:6" ht="9.6" customHeight="1">
      <c r="A6" s="147"/>
      <c r="B6" s="139"/>
      <c r="C6" s="145"/>
      <c r="D6" s="135"/>
      <c r="E6" s="150"/>
      <c r="F6" s="132"/>
    </row>
    <row r="7" spans="1:6" ht="6" customHeight="1">
      <c r="A7" s="147"/>
      <c r="B7" s="139"/>
      <c r="C7" s="145"/>
      <c r="D7" s="135"/>
      <c r="E7" s="150"/>
      <c r="F7" s="132"/>
    </row>
    <row r="8" spans="1:6" ht="6.6" customHeight="1">
      <c r="A8" s="147"/>
      <c r="B8" s="139"/>
      <c r="C8" s="145"/>
      <c r="D8" s="135"/>
      <c r="E8" s="150"/>
      <c r="F8" s="132"/>
    </row>
    <row r="9" spans="1:6" ht="10.9" customHeight="1">
      <c r="A9" s="147"/>
      <c r="B9" s="139"/>
      <c r="C9" s="145"/>
      <c r="D9" s="135"/>
      <c r="E9" s="150"/>
      <c r="F9" s="132"/>
    </row>
    <row r="10" spans="1:6" ht="4.1500000000000004" hidden="1" customHeight="1">
      <c r="A10" s="147"/>
      <c r="B10" s="139"/>
      <c r="C10" s="32"/>
      <c r="D10" s="135"/>
      <c r="E10" s="33"/>
      <c r="F10" s="34"/>
    </row>
    <row r="11" spans="1:6" ht="13.15" hidden="1" customHeight="1">
      <c r="A11" s="148"/>
      <c r="B11" s="140"/>
      <c r="C11" s="35"/>
      <c r="D11" s="136"/>
      <c r="E11" s="36"/>
      <c r="F11" s="37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38" t="s">
        <v>28</v>
      </c>
      <c r="F12" s="25" t="s">
        <v>29</v>
      </c>
    </row>
    <row r="13" spans="1:6" ht="18.75">
      <c r="A13" s="57" t="s">
        <v>185</v>
      </c>
      <c r="B13" s="58" t="s">
        <v>186</v>
      </c>
      <c r="C13" s="70" t="s">
        <v>187</v>
      </c>
      <c r="D13" s="71">
        <v>36112300</v>
      </c>
      <c r="E13" s="72">
        <v>25205433.93</v>
      </c>
      <c r="F13" s="73">
        <f>IF(OR(D13="-",IF(E13="-",0,E13)&gt;=IF(D13="-",0,D13)),"-",IF(D13="-",0,D13)-IF(E13="-",0,E13))</f>
        <v>10906866.07</v>
      </c>
    </row>
    <row r="14" spans="1:6" ht="18.75">
      <c r="A14" s="59" t="s">
        <v>33</v>
      </c>
      <c r="B14" s="60"/>
      <c r="C14" s="74"/>
      <c r="D14" s="75"/>
      <c r="E14" s="76"/>
      <c r="F14" s="77"/>
    </row>
    <row r="15" spans="1:6" ht="18.75">
      <c r="A15" s="53" t="s">
        <v>188</v>
      </c>
      <c r="B15" s="61" t="s">
        <v>186</v>
      </c>
      <c r="C15" s="40" t="s">
        <v>189</v>
      </c>
      <c r="D15" s="41">
        <v>36112300</v>
      </c>
      <c r="E15" s="78">
        <v>25205433.93</v>
      </c>
      <c r="F15" s="79">
        <f>IF(OR(D15="-",IF(E15="-",0,E15)&gt;=IF(D15="-",0,D15)),"-",IF(D15="-",0,D15)-IF(E15="-",0,E15))</f>
        <v>10906866.07</v>
      </c>
    </row>
    <row r="16" spans="1:6" ht="18.75">
      <c r="A16" s="57" t="s">
        <v>190</v>
      </c>
      <c r="B16" s="58" t="s">
        <v>186</v>
      </c>
      <c r="C16" s="70" t="s">
        <v>191</v>
      </c>
      <c r="D16" s="71">
        <v>15063900</v>
      </c>
      <c r="E16" s="72">
        <v>10292956.529999999</v>
      </c>
      <c r="F16" s="73">
        <f t="shared" ref="F16:F78" si="0">IF(OR(D16="-",IF(E16="-",0,E16)&gt;=IF(D16="-",0,D16)),"-",IF(D16="-",0,D16)-IF(E16="-",0,E16))</f>
        <v>4770943.4700000007</v>
      </c>
    </row>
    <row r="17" spans="1:6" ht="48">
      <c r="A17" s="57" t="s">
        <v>192</v>
      </c>
      <c r="B17" s="58" t="s">
        <v>186</v>
      </c>
      <c r="C17" s="70" t="s">
        <v>193</v>
      </c>
      <c r="D17" s="71">
        <v>14343200</v>
      </c>
      <c r="E17" s="72">
        <v>9595141.1300000008</v>
      </c>
      <c r="F17" s="73">
        <f>IF(OR(D17="-",IF(E17="-",0,E17)&gt;=IF(D17="-",0,D17)),"-",IF(D17="-",0,D17)-IF(E17="-",0,E17))</f>
        <v>4748058.8699999992</v>
      </c>
    </row>
    <row r="18" spans="1:6" ht="48">
      <c r="A18" s="53" t="s">
        <v>192</v>
      </c>
      <c r="B18" s="61" t="s">
        <v>186</v>
      </c>
      <c r="C18" s="40" t="s">
        <v>194</v>
      </c>
      <c r="D18" s="41">
        <v>30000</v>
      </c>
      <c r="E18" s="78">
        <v>30000</v>
      </c>
      <c r="F18" s="79" t="str">
        <f t="shared" si="0"/>
        <v>-</v>
      </c>
    </row>
    <row r="19" spans="1:6" ht="48">
      <c r="A19" s="53" t="s">
        <v>195</v>
      </c>
      <c r="B19" s="61" t="s">
        <v>186</v>
      </c>
      <c r="C19" s="40" t="s">
        <v>196</v>
      </c>
      <c r="D19" s="41">
        <v>30000</v>
      </c>
      <c r="E19" s="78">
        <v>30000</v>
      </c>
      <c r="F19" s="79" t="str">
        <f t="shared" si="0"/>
        <v>-</v>
      </c>
    </row>
    <row r="20" spans="1:6" ht="18.75">
      <c r="A20" s="53" t="s">
        <v>197</v>
      </c>
      <c r="B20" s="61" t="s">
        <v>186</v>
      </c>
      <c r="C20" s="40" t="s">
        <v>198</v>
      </c>
      <c r="D20" s="41">
        <v>30000</v>
      </c>
      <c r="E20" s="78">
        <v>30000</v>
      </c>
      <c r="F20" s="79" t="str">
        <f t="shared" si="0"/>
        <v>-</v>
      </c>
    </row>
    <row r="21" spans="1:6" ht="32.25">
      <c r="A21" s="53" t="s">
        <v>199</v>
      </c>
      <c r="B21" s="61" t="s">
        <v>186</v>
      </c>
      <c r="C21" s="40" t="s">
        <v>200</v>
      </c>
      <c r="D21" s="41">
        <v>30000</v>
      </c>
      <c r="E21" s="78">
        <v>30000</v>
      </c>
      <c r="F21" s="79" t="str">
        <f t="shared" si="0"/>
        <v>-</v>
      </c>
    </row>
    <row r="22" spans="1:6" ht="32.25">
      <c r="A22" s="53" t="s">
        <v>201</v>
      </c>
      <c r="B22" s="61" t="s">
        <v>186</v>
      </c>
      <c r="C22" s="40" t="s">
        <v>202</v>
      </c>
      <c r="D22" s="41">
        <v>30000</v>
      </c>
      <c r="E22" s="78">
        <v>30000</v>
      </c>
      <c r="F22" s="79" t="str">
        <f t="shared" si="0"/>
        <v>-</v>
      </c>
    </row>
    <row r="23" spans="1:6" ht="18.75">
      <c r="A23" s="53" t="s">
        <v>203</v>
      </c>
      <c r="B23" s="61" t="s">
        <v>186</v>
      </c>
      <c r="C23" s="40" t="s">
        <v>204</v>
      </c>
      <c r="D23" s="41">
        <v>30000</v>
      </c>
      <c r="E23" s="78">
        <v>30000</v>
      </c>
      <c r="F23" s="79" t="str">
        <f t="shared" si="0"/>
        <v>-</v>
      </c>
    </row>
    <row r="24" spans="1:6" ht="48">
      <c r="A24" s="53" t="s">
        <v>192</v>
      </c>
      <c r="B24" s="61" t="s">
        <v>186</v>
      </c>
      <c r="C24" s="40" t="s">
        <v>205</v>
      </c>
      <c r="D24" s="41">
        <v>45000</v>
      </c>
      <c r="E24" s="78" t="s">
        <v>44</v>
      </c>
      <c r="F24" s="79">
        <f t="shared" si="0"/>
        <v>45000</v>
      </c>
    </row>
    <row r="25" spans="1:6" ht="48">
      <c r="A25" s="53" t="s">
        <v>206</v>
      </c>
      <c r="B25" s="61" t="s">
        <v>186</v>
      </c>
      <c r="C25" s="40" t="s">
        <v>207</v>
      </c>
      <c r="D25" s="41">
        <v>45000</v>
      </c>
      <c r="E25" s="78" t="s">
        <v>44</v>
      </c>
      <c r="F25" s="79">
        <f t="shared" si="0"/>
        <v>45000</v>
      </c>
    </row>
    <row r="26" spans="1:6" ht="32.25">
      <c r="A26" s="53" t="s">
        <v>208</v>
      </c>
      <c r="B26" s="61" t="s">
        <v>186</v>
      </c>
      <c r="C26" s="40" t="s">
        <v>209</v>
      </c>
      <c r="D26" s="41">
        <v>45000</v>
      </c>
      <c r="E26" s="78" t="s">
        <v>44</v>
      </c>
      <c r="F26" s="79">
        <f t="shared" si="0"/>
        <v>45000</v>
      </c>
    </row>
    <row r="27" spans="1:6" ht="18.75" customHeight="1">
      <c r="A27" s="53" t="s">
        <v>199</v>
      </c>
      <c r="B27" s="61" t="s">
        <v>186</v>
      </c>
      <c r="C27" s="40" t="s">
        <v>210</v>
      </c>
      <c r="D27" s="41">
        <v>45000</v>
      </c>
      <c r="E27" s="78" t="s">
        <v>44</v>
      </c>
      <c r="F27" s="79">
        <f t="shared" si="0"/>
        <v>45000</v>
      </c>
    </row>
    <row r="28" spans="1:6" ht="18.75" customHeight="1">
      <c r="A28" s="53" t="s">
        <v>201</v>
      </c>
      <c r="B28" s="61" t="s">
        <v>186</v>
      </c>
      <c r="C28" s="40" t="s">
        <v>211</v>
      </c>
      <c r="D28" s="41">
        <v>45000</v>
      </c>
      <c r="E28" s="78" t="s">
        <v>44</v>
      </c>
      <c r="F28" s="79">
        <f t="shared" si="0"/>
        <v>45000</v>
      </c>
    </row>
    <row r="29" spans="1:6" ht="18.75">
      <c r="A29" s="53" t="s">
        <v>203</v>
      </c>
      <c r="B29" s="61" t="s">
        <v>186</v>
      </c>
      <c r="C29" s="40" t="s">
        <v>212</v>
      </c>
      <c r="D29" s="41">
        <v>45000</v>
      </c>
      <c r="E29" s="78" t="s">
        <v>44</v>
      </c>
      <c r="F29" s="79">
        <f t="shared" si="0"/>
        <v>45000</v>
      </c>
    </row>
    <row r="30" spans="1:6" ht="48">
      <c r="A30" s="53" t="s">
        <v>192</v>
      </c>
      <c r="B30" s="61" t="s">
        <v>186</v>
      </c>
      <c r="C30" s="40" t="s">
        <v>213</v>
      </c>
      <c r="D30" s="41">
        <v>14268000</v>
      </c>
      <c r="E30" s="78">
        <v>9564941.1300000008</v>
      </c>
      <c r="F30" s="79">
        <f>IF(OR(D30="-",IF(E30="-",0,E30)&gt;=IF(D30="-",0,D30)),"-",IF(D30="-",0,D30)-IF(E30="-",0,E30))</f>
        <v>4703058.8699999992</v>
      </c>
    </row>
    <row r="31" spans="1:6" ht="48">
      <c r="A31" s="53" t="s">
        <v>214</v>
      </c>
      <c r="B31" s="61" t="s">
        <v>186</v>
      </c>
      <c r="C31" s="40" t="s">
        <v>215</v>
      </c>
      <c r="D31" s="41">
        <v>14268000</v>
      </c>
      <c r="E31" s="78">
        <v>9564941.1300000008</v>
      </c>
      <c r="F31" s="79">
        <f t="shared" si="0"/>
        <v>4703058.8699999992</v>
      </c>
    </row>
    <row r="32" spans="1:6" ht="32.25">
      <c r="A32" s="53" t="s">
        <v>216</v>
      </c>
      <c r="B32" s="61" t="s">
        <v>186</v>
      </c>
      <c r="C32" s="40" t="s">
        <v>217</v>
      </c>
      <c r="D32" s="41">
        <v>11583000</v>
      </c>
      <c r="E32" s="78">
        <v>7574420.9900000002</v>
      </c>
      <c r="F32" s="79">
        <f>IF(OR(D32="-",IF(E32="-",0,E32)&gt;=IF(D32="-",0,D32)),"-",IF(D32="-",0,D32)-IF(E32="-",0,E32))</f>
        <v>4008579.01</v>
      </c>
    </row>
    <row r="33" spans="1:6" ht="48">
      <c r="A33" s="53" t="s">
        <v>218</v>
      </c>
      <c r="B33" s="61" t="s">
        <v>186</v>
      </c>
      <c r="C33" s="40" t="s">
        <v>219</v>
      </c>
      <c r="D33" s="41">
        <v>11583000</v>
      </c>
      <c r="E33" s="78">
        <v>7574420.9900000002</v>
      </c>
      <c r="F33" s="79">
        <f t="shared" si="0"/>
        <v>4008579.01</v>
      </c>
    </row>
    <row r="34" spans="1:6" ht="18.75">
      <c r="A34" s="53" t="s">
        <v>220</v>
      </c>
      <c r="B34" s="61" t="s">
        <v>186</v>
      </c>
      <c r="C34" s="40" t="s">
        <v>221</v>
      </c>
      <c r="D34" s="41">
        <v>11583000</v>
      </c>
      <c r="E34" s="78">
        <v>7574420.9900000002</v>
      </c>
      <c r="F34" s="79">
        <f>IF(OR(D34="-",IF(E34="-",0,E34)&gt;=IF(D34="-",0,D34)),"-",IF(D34="-",0,D34)-IF(E34="-",0,E34))</f>
        <v>4008579.01</v>
      </c>
    </row>
    <row r="35" spans="1:6" s="69" customFormat="1" ht="18.75">
      <c r="A35" s="67" t="s">
        <v>222</v>
      </c>
      <c r="B35" s="68" t="s">
        <v>186</v>
      </c>
      <c r="C35" s="80" t="s">
        <v>223</v>
      </c>
      <c r="D35" s="81">
        <v>8509500</v>
      </c>
      <c r="E35" s="82">
        <v>5581207.0999999996</v>
      </c>
      <c r="F35" s="83">
        <f t="shared" si="0"/>
        <v>2928292.9000000004</v>
      </c>
    </row>
    <row r="36" spans="1:6" ht="32.25">
      <c r="A36" s="53" t="s">
        <v>224</v>
      </c>
      <c r="B36" s="61" t="s">
        <v>186</v>
      </c>
      <c r="C36" s="40" t="s">
        <v>225</v>
      </c>
      <c r="D36" s="41">
        <v>503600</v>
      </c>
      <c r="E36" s="78">
        <v>246339.6</v>
      </c>
      <c r="F36" s="79">
        <f t="shared" si="0"/>
        <v>257260.4</v>
      </c>
    </row>
    <row r="37" spans="1:6" s="69" customFormat="1" ht="28.15" customHeight="1">
      <c r="A37" s="67" t="s">
        <v>226</v>
      </c>
      <c r="B37" s="68" t="s">
        <v>186</v>
      </c>
      <c r="C37" s="80" t="s">
        <v>227</v>
      </c>
      <c r="D37" s="81">
        <v>2569900</v>
      </c>
      <c r="E37" s="82">
        <v>1746874.29</v>
      </c>
      <c r="F37" s="83">
        <f t="shared" si="0"/>
        <v>823025.71</v>
      </c>
    </row>
    <row r="38" spans="1:6" ht="18.75" customHeight="1">
      <c r="A38" s="53" t="s">
        <v>228</v>
      </c>
      <c r="B38" s="61" t="s">
        <v>186</v>
      </c>
      <c r="C38" s="40" t="s">
        <v>229</v>
      </c>
      <c r="D38" s="41">
        <v>2186400</v>
      </c>
      <c r="E38" s="78">
        <v>1491920.14</v>
      </c>
      <c r="F38" s="79">
        <f>IF(OR(D38="-",IF(E38="-",0,E38)&gt;=IF(D38="-",0,D38)),"-",IF(D38="-",0,D38)-IF(E38="-",0,E38))</f>
        <v>694479.8600000001</v>
      </c>
    </row>
    <row r="39" spans="1:6" ht="18.75" customHeight="1">
      <c r="A39" s="53" t="s">
        <v>199</v>
      </c>
      <c r="B39" s="61" t="s">
        <v>186</v>
      </c>
      <c r="C39" s="40" t="s">
        <v>230</v>
      </c>
      <c r="D39" s="41">
        <v>2133300</v>
      </c>
      <c r="E39" s="78">
        <v>1484068.14</v>
      </c>
      <c r="F39" s="79">
        <f>IF(OR(D39="-",IF(E39="-",0,E39)&gt;=IF(D39="-",0,D39)),"-",IF(D39="-",0,D39)-IF(E39="-",0,E39))</f>
        <v>649231.8600000001</v>
      </c>
    </row>
    <row r="40" spans="1:6" ht="18.75" customHeight="1">
      <c r="A40" s="53" t="s">
        <v>201</v>
      </c>
      <c r="B40" s="61" t="s">
        <v>186</v>
      </c>
      <c r="C40" s="40" t="s">
        <v>231</v>
      </c>
      <c r="D40" s="41">
        <v>2133300</v>
      </c>
      <c r="E40" s="78">
        <v>1484068.14</v>
      </c>
      <c r="F40" s="79">
        <f t="shared" si="0"/>
        <v>649231.8600000001</v>
      </c>
    </row>
    <row r="41" spans="1:6" s="69" customFormat="1" ht="18.75">
      <c r="A41" s="67" t="s">
        <v>203</v>
      </c>
      <c r="B41" s="68" t="s">
        <v>186</v>
      </c>
      <c r="C41" s="80" t="s">
        <v>232</v>
      </c>
      <c r="D41" s="81">
        <v>1697400</v>
      </c>
      <c r="E41" s="82">
        <v>1207990.6399999999</v>
      </c>
      <c r="F41" s="83">
        <f t="shared" si="0"/>
        <v>489409.3600000001</v>
      </c>
    </row>
    <row r="42" spans="1:6" ht="18.75">
      <c r="A42" s="53" t="s">
        <v>233</v>
      </c>
      <c r="B42" s="61" t="s">
        <v>186</v>
      </c>
      <c r="C42" s="40" t="s">
        <v>234</v>
      </c>
      <c r="D42" s="41">
        <v>435900</v>
      </c>
      <c r="E42" s="78">
        <v>276077.5</v>
      </c>
      <c r="F42" s="79">
        <f t="shared" si="0"/>
        <v>159822.5</v>
      </c>
    </row>
    <row r="43" spans="1:6" ht="18.75">
      <c r="A43" s="53" t="s">
        <v>235</v>
      </c>
      <c r="B43" s="61" t="s">
        <v>186</v>
      </c>
      <c r="C43" s="40" t="s">
        <v>236</v>
      </c>
      <c r="D43" s="41">
        <v>53100</v>
      </c>
      <c r="E43" s="78">
        <v>7852</v>
      </c>
      <c r="F43" s="79">
        <f t="shared" si="0"/>
        <v>45248</v>
      </c>
    </row>
    <row r="44" spans="1:6" ht="18.75">
      <c r="A44" s="53" t="s">
        <v>237</v>
      </c>
      <c r="B44" s="61" t="s">
        <v>186</v>
      </c>
      <c r="C44" s="40" t="s">
        <v>238</v>
      </c>
      <c r="D44" s="41">
        <v>53100</v>
      </c>
      <c r="E44" s="78">
        <v>7852</v>
      </c>
      <c r="F44" s="79">
        <f t="shared" si="0"/>
        <v>45248</v>
      </c>
    </row>
    <row r="45" spans="1:6" ht="18.75">
      <c r="A45" s="53" t="s">
        <v>239</v>
      </c>
      <c r="B45" s="61" t="s">
        <v>186</v>
      </c>
      <c r="C45" s="40" t="s">
        <v>240</v>
      </c>
      <c r="D45" s="41">
        <v>53100</v>
      </c>
      <c r="E45" s="78">
        <v>7852</v>
      </c>
      <c r="F45" s="79">
        <f t="shared" si="0"/>
        <v>45248</v>
      </c>
    </row>
    <row r="46" spans="1:6" ht="93.95" customHeight="1">
      <c r="A46" s="62" t="s">
        <v>241</v>
      </c>
      <c r="B46" s="61" t="s">
        <v>186</v>
      </c>
      <c r="C46" s="40" t="s">
        <v>242</v>
      </c>
      <c r="D46" s="41">
        <v>264200</v>
      </c>
      <c r="E46" s="78">
        <v>264200</v>
      </c>
      <c r="F46" s="79" t="str">
        <f t="shared" si="0"/>
        <v>-</v>
      </c>
    </row>
    <row r="47" spans="1:6" ht="18.75">
      <c r="A47" s="53" t="s">
        <v>243</v>
      </c>
      <c r="B47" s="61" t="s">
        <v>186</v>
      </c>
      <c r="C47" s="40" t="s">
        <v>244</v>
      </c>
      <c r="D47" s="41">
        <v>264200</v>
      </c>
      <c r="E47" s="78">
        <v>264200</v>
      </c>
      <c r="F47" s="79" t="str">
        <f t="shared" si="0"/>
        <v>-</v>
      </c>
    </row>
    <row r="48" spans="1:6" ht="18.75">
      <c r="A48" s="53" t="s">
        <v>172</v>
      </c>
      <c r="B48" s="61" t="s">
        <v>186</v>
      </c>
      <c r="C48" s="40" t="s">
        <v>245</v>
      </c>
      <c r="D48" s="41">
        <v>264200</v>
      </c>
      <c r="E48" s="78">
        <v>264200</v>
      </c>
      <c r="F48" s="79" t="str">
        <f t="shared" si="0"/>
        <v>-</v>
      </c>
    </row>
    <row r="49" spans="1:6" ht="79.5">
      <c r="A49" s="62" t="s">
        <v>246</v>
      </c>
      <c r="B49" s="61" t="s">
        <v>186</v>
      </c>
      <c r="C49" s="40" t="s">
        <v>247</v>
      </c>
      <c r="D49" s="41">
        <v>150900</v>
      </c>
      <c r="E49" s="78">
        <v>150900</v>
      </c>
      <c r="F49" s="79" t="str">
        <f t="shared" si="0"/>
        <v>-</v>
      </c>
    </row>
    <row r="50" spans="1:6" ht="18.75">
      <c r="A50" s="53" t="s">
        <v>243</v>
      </c>
      <c r="B50" s="61" t="s">
        <v>186</v>
      </c>
      <c r="C50" s="40" t="s">
        <v>248</v>
      </c>
      <c r="D50" s="41">
        <v>150900</v>
      </c>
      <c r="E50" s="78">
        <v>150900</v>
      </c>
      <c r="F50" s="79" t="str">
        <f t="shared" si="0"/>
        <v>-</v>
      </c>
    </row>
    <row r="51" spans="1:6" ht="18.75">
      <c r="A51" s="53" t="s">
        <v>172</v>
      </c>
      <c r="B51" s="61" t="s">
        <v>186</v>
      </c>
      <c r="C51" s="40" t="s">
        <v>249</v>
      </c>
      <c r="D51" s="41">
        <v>150900</v>
      </c>
      <c r="E51" s="78">
        <v>150900</v>
      </c>
      <c r="F51" s="79" t="str">
        <f t="shared" si="0"/>
        <v>-</v>
      </c>
    </row>
    <row r="52" spans="1:6" ht="65.849999999999994" customHeight="1">
      <c r="A52" s="62" t="s">
        <v>250</v>
      </c>
      <c r="B52" s="61" t="s">
        <v>186</v>
      </c>
      <c r="C52" s="40" t="s">
        <v>251</v>
      </c>
      <c r="D52" s="41">
        <v>83500</v>
      </c>
      <c r="E52" s="78">
        <v>83500</v>
      </c>
      <c r="F52" s="79" t="str">
        <f t="shared" si="0"/>
        <v>-</v>
      </c>
    </row>
    <row r="53" spans="1:6" ht="18.75">
      <c r="A53" s="53" t="s">
        <v>243</v>
      </c>
      <c r="B53" s="61" t="s">
        <v>186</v>
      </c>
      <c r="C53" s="40" t="s">
        <v>252</v>
      </c>
      <c r="D53" s="41">
        <v>83500</v>
      </c>
      <c r="E53" s="78">
        <v>83500</v>
      </c>
      <c r="F53" s="79" t="str">
        <f t="shared" si="0"/>
        <v>-</v>
      </c>
    </row>
    <row r="54" spans="1:6" ht="18.75">
      <c r="A54" s="53" t="s">
        <v>172</v>
      </c>
      <c r="B54" s="61" t="s">
        <v>186</v>
      </c>
      <c r="C54" s="40" t="s">
        <v>253</v>
      </c>
      <c r="D54" s="41">
        <v>83500</v>
      </c>
      <c r="E54" s="78">
        <v>83500</v>
      </c>
      <c r="F54" s="79" t="str">
        <f t="shared" si="0"/>
        <v>-</v>
      </c>
    </row>
    <row r="55" spans="1:6" ht="48">
      <c r="A55" s="53" t="s">
        <v>192</v>
      </c>
      <c r="B55" s="61" t="s">
        <v>186</v>
      </c>
      <c r="C55" s="40" t="s">
        <v>254</v>
      </c>
      <c r="D55" s="41">
        <v>200</v>
      </c>
      <c r="E55" s="78">
        <v>200</v>
      </c>
      <c r="F55" s="79" t="str">
        <f t="shared" si="0"/>
        <v>-</v>
      </c>
    </row>
    <row r="56" spans="1:6" ht="18.75">
      <c r="A56" s="53" t="s">
        <v>255</v>
      </c>
      <c r="B56" s="61" t="s">
        <v>186</v>
      </c>
      <c r="C56" s="40" t="s">
        <v>256</v>
      </c>
      <c r="D56" s="41">
        <v>200</v>
      </c>
      <c r="E56" s="78">
        <v>200</v>
      </c>
      <c r="F56" s="79" t="str">
        <f t="shared" si="0"/>
        <v>-</v>
      </c>
    </row>
    <row r="57" spans="1:6" ht="111">
      <c r="A57" s="62" t="s">
        <v>257</v>
      </c>
      <c r="B57" s="61" t="s">
        <v>186</v>
      </c>
      <c r="C57" s="40" t="s">
        <v>258</v>
      </c>
      <c r="D57" s="41">
        <v>200</v>
      </c>
      <c r="E57" s="78">
        <v>200</v>
      </c>
      <c r="F57" s="79" t="str">
        <f t="shared" si="0"/>
        <v>-</v>
      </c>
    </row>
    <row r="58" spans="1:6" ht="32.25">
      <c r="A58" s="53" t="s">
        <v>199</v>
      </c>
      <c r="B58" s="61" t="s">
        <v>186</v>
      </c>
      <c r="C58" s="40" t="s">
        <v>259</v>
      </c>
      <c r="D58" s="41">
        <v>200</v>
      </c>
      <c r="E58" s="78">
        <v>200</v>
      </c>
      <c r="F58" s="79" t="str">
        <f t="shared" si="0"/>
        <v>-</v>
      </c>
    </row>
    <row r="59" spans="1:6" ht="32.25">
      <c r="A59" s="53" t="s">
        <v>201</v>
      </c>
      <c r="B59" s="61" t="s">
        <v>186</v>
      </c>
      <c r="C59" s="40" t="s">
        <v>260</v>
      </c>
      <c r="D59" s="41">
        <v>200</v>
      </c>
      <c r="E59" s="78">
        <v>200</v>
      </c>
      <c r="F59" s="79" t="str">
        <f t="shared" si="0"/>
        <v>-</v>
      </c>
    </row>
    <row r="60" spans="1:6" ht="18.75">
      <c r="A60" s="53" t="s">
        <v>203</v>
      </c>
      <c r="B60" s="61" t="s">
        <v>186</v>
      </c>
      <c r="C60" s="40" t="s">
        <v>261</v>
      </c>
      <c r="D60" s="41">
        <v>200</v>
      </c>
      <c r="E60" s="78">
        <v>200</v>
      </c>
      <c r="F60" s="79" t="str">
        <f t="shared" si="0"/>
        <v>-</v>
      </c>
    </row>
    <row r="61" spans="1:6" ht="32.25">
      <c r="A61" s="57" t="s">
        <v>262</v>
      </c>
      <c r="B61" s="58" t="s">
        <v>186</v>
      </c>
      <c r="C61" s="70" t="s">
        <v>263</v>
      </c>
      <c r="D61" s="71">
        <v>149800</v>
      </c>
      <c r="E61" s="72">
        <v>149800</v>
      </c>
      <c r="F61" s="73" t="str">
        <f t="shared" si="0"/>
        <v>-</v>
      </c>
    </row>
    <row r="62" spans="1:6" ht="32.25">
      <c r="A62" s="53" t="s">
        <v>262</v>
      </c>
      <c r="B62" s="61" t="s">
        <v>186</v>
      </c>
      <c r="C62" s="40" t="s">
        <v>264</v>
      </c>
      <c r="D62" s="41">
        <v>67400</v>
      </c>
      <c r="E62" s="78">
        <v>67400</v>
      </c>
      <c r="F62" s="79" t="str">
        <f t="shared" si="0"/>
        <v>-</v>
      </c>
    </row>
    <row r="63" spans="1:6" ht="48">
      <c r="A63" s="53" t="s">
        <v>214</v>
      </c>
      <c r="B63" s="61" t="s">
        <v>186</v>
      </c>
      <c r="C63" s="40" t="s">
        <v>265</v>
      </c>
      <c r="D63" s="41">
        <v>67400</v>
      </c>
      <c r="E63" s="78">
        <v>67400</v>
      </c>
      <c r="F63" s="79" t="str">
        <f t="shared" si="0"/>
        <v>-</v>
      </c>
    </row>
    <row r="64" spans="1:6" ht="79.5">
      <c r="A64" s="62" t="s">
        <v>266</v>
      </c>
      <c r="B64" s="61" t="s">
        <v>186</v>
      </c>
      <c r="C64" s="40" t="s">
        <v>267</v>
      </c>
      <c r="D64" s="41">
        <v>67400</v>
      </c>
      <c r="E64" s="78">
        <v>67400</v>
      </c>
      <c r="F64" s="79" t="str">
        <f t="shared" si="0"/>
        <v>-</v>
      </c>
    </row>
    <row r="65" spans="1:6" ht="18.75">
      <c r="A65" s="53" t="s">
        <v>243</v>
      </c>
      <c r="B65" s="61" t="s">
        <v>186</v>
      </c>
      <c r="C65" s="40" t="s">
        <v>268</v>
      </c>
      <c r="D65" s="41">
        <v>67400</v>
      </c>
      <c r="E65" s="78">
        <v>67400</v>
      </c>
      <c r="F65" s="79" t="str">
        <f t="shared" si="0"/>
        <v>-</v>
      </c>
    </row>
    <row r="66" spans="1:6" ht="18.75">
      <c r="A66" s="53" t="s">
        <v>172</v>
      </c>
      <c r="B66" s="61" t="s">
        <v>186</v>
      </c>
      <c r="C66" s="40" t="s">
        <v>269</v>
      </c>
      <c r="D66" s="41">
        <v>67400</v>
      </c>
      <c r="E66" s="78">
        <v>67400</v>
      </c>
      <c r="F66" s="79" t="str">
        <f t="shared" si="0"/>
        <v>-</v>
      </c>
    </row>
    <row r="67" spans="1:6" ht="32.25">
      <c r="A67" s="53" t="s">
        <v>262</v>
      </c>
      <c r="B67" s="61" t="s">
        <v>186</v>
      </c>
      <c r="C67" s="40" t="s">
        <v>270</v>
      </c>
      <c r="D67" s="41">
        <v>82400</v>
      </c>
      <c r="E67" s="78">
        <v>82400</v>
      </c>
      <c r="F67" s="79" t="str">
        <f t="shared" si="0"/>
        <v>-</v>
      </c>
    </row>
    <row r="68" spans="1:6" ht="18.75">
      <c r="A68" s="53" t="s">
        <v>255</v>
      </c>
      <c r="B68" s="61" t="s">
        <v>186</v>
      </c>
      <c r="C68" s="40" t="s">
        <v>271</v>
      </c>
      <c r="D68" s="41">
        <v>82400</v>
      </c>
      <c r="E68" s="78">
        <v>82400</v>
      </c>
      <c r="F68" s="79" t="str">
        <f t="shared" si="0"/>
        <v>-</v>
      </c>
    </row>
    <row r="69" spans="1:6" ht="79.5">
      <c r="A69" s="62" t="s">
        <v>272</v>
      </c>
      <c r="B69" s="61" t="s">
        <v>186</v>
      </c>
      <c r="C69" s="40" t="s">
        <v>273</v>
      </c>
      <c r="D69" s="41">
        <v>82400</v>
      </c>
      <c r="E69" s="78">
        <v>82400</v>
      </c>
      <c r="F69" s="79" t="str">
        <f t="shared" si="0"/>
        <v>-</v>
      </c>
    </row>
    <row r="70" spans="1:6" ht="18.75">
      <c r="A70" s="53" t="s">
        <v>243</v>
      </c>
      <c r="B70" s="61" t="s">
        <v>186</v>
      </c>
      <c r="C70" s="40" t="s">
        <v>274</v>
      </c>
      <c r="D70" s="41">
        <v>82400</v>
      </c>
      <c r="E70" s="78">
        <v>82400</v>
      </c>
      <c r="F70" s="79" t="str">
        <f t="shared" si="0"/>
        <v>-</v>
      </c>
    </row>
    <row r="71" spans="1:6" ht="18.75">
      <c r="A71" s="53" t="s">
        <v>172</v>
      </c>
      <c r="B71" s="61" t="s">
        <v>186</v>
      </c>
      <c r="C71" s="40" t="s">
        <v>275</v>
      </c>
      <c r="D71" s="41">
        <v>82400</v>
      </c>
      <c r="E71" s="78">
        <v>82400</v>
      </c>
      <c r="F71" s="79" t="str">
        <f t="shared" si="0"/>
        <v>-</v>
      </c>
    </row>
    <row r="72" spans="1:6" ht="18.75">
      <c r="A72" s="57" t="s">
        <v>276</v>
      </c>
      <c r="B72" s="58" t="s">
        <v>186</v>
      </c>
      <c r="C72" s="70" t="s">
        <v>277</v>
      </c>
      <c r="D72" s="71">
        <v>1900</v>
      </c>
      <c r="E72" s="72" t="s">
        <v>44</v>
      </c>
      <c r="F72" s="73">
        <f t="shared" si="0"/>
        <v>1900</v>
      </c>
    </row>
    <row r="73" spans="1:6" ht="18.75">
      <c r="A73" s="53" t="s">
        <v>276</v>
      </c>
      <c r="B73" s="61" t="s">
        <v>186</v>
      </c>
      <c r="C73" s="40" t="s">
        <v>278</v>
      </c>
      <c r="D73" s="41">
        <v>1900</v>
      </c>
      <c r="E73" s="78" t="s">
        <v>44</v>
      </c>
      <c r="F73" s="79">
        <f t="shared" si="0"/>
        <v>1900</v>
      </c>
    </row>
    <row r="74" spans="1:6" ht="18.75">
      <c r="A74" s="53" t="s">
        <v>255</v>
      </c>
      <c r="B74" s="61" t="s">
        <v>186</v>
      </c>
      <c r="C74" s="40" t="s">
        <v>279</v>
      </c>
      <c r="D74" s="41">
        <v>1900</v>
      </c>
      <c r="E74" s="78" t="s">
        <v>44</v>
      </c>
      <c r="F74" s="79">
        <f t="shared" si="0"/>
        <v>1900</v>
      </c>
    </row>
    <row r="75" spans="1:6" ht="18.75" customHeight="1">
      <c r="A75" s="53" t="s">
        <v>280</v>
      </c>
      <c r="B75" s="61" t="s">
        <v>186</v>
      </c>
      <c r="C75" s="40" t="s">
        <v>281</v>
      </c>
      <c r="D75" s="41">
        <v>1900</v>
      </c>
      <c r="E75" s="78" t="s">
        <v>44</v>
      </c>
      <c r="F75" s="79">
        <f t="shared" si="0"/>
        <v>1900</v>
      </c>
    </row>
    <row r="76" spans="1:6" ht="18.75">
      <c r="A76" s="53" t="s">
        <v>235</v>
      </c>
      <c r="B76" s="61" t="s">
        <v>186</v>
      </c>
      <c r="C76" s="40" t="s">
        <v>282</v>
      </c>
      <c r="D76" s="41">
        <v>1900</v>
      </c>
      <c r="E76" s="78" t="s">
        <v>44</v>
      </c>
      <c r="F76" s="79">
        <f t="shared" si="0"/>
        <v>1900</v>
      </c>
    </row>
    <row r="77" spans="1:6" ht="18.75">
      <c r="A77" s="53" t="s">
        <v>283</v>
      </c>
      <c r="B77" s="61" t="s">
        <v>186</v>
      </c>
      <c r="C77" s="40" t="s">
        <v>284</v>
      </c>
      <c r="D77" s="41">
        <v>1900</v>
      </c>
      <c r="E77" s="78" t="s">
        <v>44</v>
      </c>
      <c r="F77" s="79">
        <f t="shared" si="0"/>
        <v>1900</v>
      </c>
    </row>
    <row r="78" spans="1:6" ht="18.75">
      <c r="A78" s="57" t="s">
        <v>285</v>
      </c>
      <c r="B78" s="58" t="s">
        <v>186</v>
      </c>
      <c r="C78" s="70" t="s">
        <v>286</v>
      </c>
      <c r="D78" s="71">
        <v>569000</v>
      </c>
      <c r="E78" s="72">
        <f>538015.4+10000</f>
        <v>548015.4</v>
      </c>
      <c r="F78" s="73">
        <f t="shared" si="0"/>
        <v>20984.599999999977</v>
      </c>
    </row>
    <row r="79" spans="1:6" ht="18.75">
      <c r="A79" s="53" t="s">
        <v>285</v>
      </c>
      <c r="B79" s="61" t="s">
        <v>186</v>
      </c>
      <c r="C79" s="40" t="s">
        <v>287</v>
      </c>
      <c r="D79" s="41">
        <v>3000</v>
      </c>
      <c r="E79" s="78" t="s">
        <v>44</v>
      </c>
      <c r="F79" s="79">
        <f t="shared" ref="F79:F142" si="1">IF(OR(D79="-",IF(E79="-",0,E79)&gt;=IF(D79="-",0,D79)),"-",IF(D79="-",0,D79)-IF(E79="-",0,E79))</f>
        <v>3000</v>
      </c>
    </row>
    <row r="80" spans="1:6" ht="32.25">
      <c r="A80" s="53" t="s">
        <v>288</v>
      </c>
      <c r="B80" s="61" t="s">
        <v>186</v>
      </c>
      <c r="C80" s="40" t="s">
        <v>289</v>
      </c>
      <c r="D80" s="41">
        <v>3000</v>
      </c>
      <c r="E80" s="78" t="s">
        <v>44</v>
      </c>
      <c r="F80" s="79">
        <f t="shared" si="1"/>
        <v>3000</v>
      </c>
    </row>
    <row r="81" spans="1:6" ht="32.25">
      <c r="A81" s="53" t="s">
        <v>290</v>
      </c>
      <c r="B81" s="61" t="s">
        <v>186</v>
      </c>
      <c r="C81" s="40" t="s">
        <v>291</v>
      </c>
      <c r="D81" s="41">
        <v>3000</v>
      </c>
      <c r="E81" s="78" t="s">
        <v>44</v>
      </c>
      <c r="F81" s="79">
        <f t="shared" si="1"/>
        <v>3000</v>
      </c>
    </row>
    <row r="82" spans="1:6" ht="32.25">
      <c r="A82" s="53" t="s">
        <v>199</v>
      </c>
      <c r="B82" s="61" t="s">
        <v>186</v>
      </c>
      <c r="C82" s="40" t="s">
        <v>292</v>
      </c>
      <c r="D82" s="41">
        <v>3000</v>
      </c>
      <c r="E82" s="78" t="s">
        <v>44</v>
      </c>
      <c r="F82" s="79">
        <f t="shared" si="1"/>
        <v>3000</v>
      </c>
    </row>
    <row r="83" spans="1:6" ht="32.25">
      <c r="A83" s="53" t="s">
        <v>201</v>
      </c>
      <c r="B83" s="61" t="s">
        <v>186</v>
      </c>
      <c r="C83" s="40" t="s">
        <v>293</v>
      </c>
      <c r="D83" s="41">
        <v>3000</v>
      </c>
      <c r="E83" s="78" t="s">
        <v>44</v>
      </c>
      <c r="F83" s="79">
        <f t="shared" si="1"/>
        <v>3000</v>
      </c>
    </row>
    <row r="84" spans="1:6" ht="18.75">
      <c r="A84" s="53" t="s">
        <v>203</v>
      </c>
      <c r="B84" s="61" t="s">
        <v>186</v>
      </c>
      <c r="C84" s="40" t="s">
        <v>294</v>
      </c>
      <c r="D84" s="41">
        <v>3000</v>
      </c>
      <c r="E84" s="78" t="s">
        <v>44</v>
      </c>
      <c r="F84" s="79">
        <f t="shared" si="1"/>
        <v>3000</v>
      </c>
    </row>
    <row r="85" spans="1:6" ht="18.75">
      <c r="A85" s="53" t="s">
        <v>285</v>
      </c>
      <c r="B85" s="61" t="s">
        <v>186</v>
      </c>
      <c r="C85" s="40" t="s">
        <v>295</v>
      </c>
      <c r="D85" s="41">
        <v>170000</v>
      </c>
      <c r="E85" s="78">
        <v>170000</v>
      </c>
      <c r="F85" s="79" t="str">
        <f t="shared" si="1"/>
        <v>-</v>
      </c>
    </row>
    <row r="86" spans="1:6" ht="48">
      <c r="A86" s="53" t="s">
        <v>206</v>
      </c>
      <c r="B86" s="61" t="s">
        <v>186</v>
      </c>
      <c r="C86" s="40" t="s">
        <v>296</v>
      </c>
      <c r="D86" s="41">
        <v>170000</v>
      </c>
      <c r="E86" s="78">
        <v>170000</v>
      </c>
      <c r="F86" s="79" t="str">
        <f t="shared" si="1"/>
        <v>-</v>
      </c>
    </row>
    <row r="87" spans="1:6" ht="48">
      <c r="A87" s="53" t="s">
        <v>297</v>
      </c>
      <c r="B87" s="61" t="s">
        <v>186</v>
      </c>
      <c r="C87" s="40" t="s">
        <v>298</v>
      </c>
      <c r="D87" s="41">
        <v>120000</v>
      </c>
      <c r="E87" s="78">
        <v>120000</v>
      </c>
      <c r="F87" s="79" t="str">
        <f t="shared" si="1"/>
        <v>-</v>
      </c>
    </row>
    <row r="88" spans="1:6" ht="32.25">
      <c r="A88" s="53" t="s">
        <v>199</v>
      </c>
      <c r="B88" s="61" t="s">
        <v>186</v>
      </c>
      <c r="C88" s="40" t="s">
        <v>299</v>
      </c>
      <c r="D88" s="41">
        <v>120000</v>
      </c>
      <c r="E88" s="78">
        <v>120000</v>
      </c>
      <c r="F88" s="79" t="str">
        <f t="shared" si="1"/>
        <v>-</v>
      </c>
    </row>
    <row r="89" spans="1:6" ht="32.25">
      <c r="A89" s="53" t="s">
        <v>201</v>
      </c>
      <c r="B89" s="61" t="s">
        <v>186</v>
      </c>
      <c r="C89" s="40" t="s">
        <v>300</v>
      </c>
      <c r="D89" s="41">
        <v>120000</v>
      </c>
      <c r="E89" s="78">
        <v>120000</v>
      </c>
      <c r="F89" s="79" t="str">
        <f t="shared" si="1"/>
        <v>-</v>
      </c>
    </row>
    <row r="90" spans="1:6" ht="18.75">
      <c r="A90" s="53" t="s">
        <v>203</v>
      </c>
      <c r="B90" s="61" t="s">
        <v>186</v>
      </c>
      <c r="C90" s="40" t="s">
        <v>301</v>
      </c>
      <c r="D90" s="41">
        <v>120000</v>
      </c>
      <c r="E90" s="78">
        <v>120000</v>
      </c>
      <c r="F90" s="79" t="str">
        <f t="shared" si="1"/>
        <v>-</v>
      </c>
    </row>
    <row r="91" spans="1:6" ht="18.75" customHeight="1">
      <c r="A91" s="53" t="s">
        <v>302</v>
      </c>
      <c r="B91" s="61" t="s">
        <v>186</v>
      </c>
      <c r="C91" s="40" t="s">
        <v>303</v>
      </c>
      <c r="D91" s="41">
        <v>40000</v>
      </c>
      <c r="E91" s="78">
        <v>40000</v>
      </c>
      <c r="F91" s="79" t="str">
        <f t="shared" si="1"/>
        <v>-</v>
      </c>
    </row>
    <row r="92" spans="1:6" ht="18.75">
      <c r="A92" s="53" t="s">
        <v>235</v>
      </c>
      <c r="B92" s="61" t="s">
        <v>186</v>
      </c>
      <c r="C92" s="40" t="s">
        <v>304</v>
      </c>
      <c r="D92" s="41">
        <v>40000</v>
      </c>
      <c r="E92" s="78">
        <v>40000</v>
      </c>
      <c r="F92" s="79" t="str">
        <f t="shared" si="1"/>
        <v>-</v>
      </c>
    </row>
    <row r="93" spans="1:6" ht="18.75">
      <c r="A93" s="53" t="s">
        <v>237</v>
      </c>
      <c r="B93" s="61" t="s">
        <v>186</v>
      </c>
      <c r="C93" s="40" t="s">
        <v>305</v>
      </c>
      <c r="D93" s="41">
        <v>40000</v>
      </c>
      <c r="E93" s="78">
        <v>40000</v>
      </c>
      <c r="F93" s="79" t="str">
        <f t="shared" si="1"/>
        <v>-</v>
      </c>
    </row>
    <row r="94" spans="1:6" ht="18.75">
      <c r="A94" s="53" t="s">
        <v>306</v>
      </c>
      <c r="B94" s="61" t="s">
        <v>186</v>
      </c>
      <c r="C94" s="40" t="s">
        <v>307</v>
      </c>
      <c r="D94" s="41">
        <v>40000</v>
      </c>
      <c r="E94" s="78">
        <v>40000</v>
      </c>
      <c r="F94" s="79" t="str">
        <f t="shared" si="1"/>
        <v>-</v>
      </c>
    </row>
    <row r="95" spans="1:6" ht="18.75">
      <c r="A95" s="53" t="s">
        <v>308</v>
      </c>
      <c r="B95" s="61" t="s">
        <v>186</v>
      </c>
      <c r="C95" s="40" t="s">
        <v>309</v>
      </c>
      <c r="D95" s="41">
        <v>10000</v>
      </c>
      <c r="E95" s="78">
        <v>10000</v>
      </c>
      <c r="F95" s="79" t="str">
        <f t="shared" si="1"/>
        <v>-</v>
      </c>
    </row>
    <row r="96" spans="1:6" ht="18.75">
      <c r="A96" s="53" t="s">
        <v>310</v>
      </c>
      <c r="B96" s="61" t="s">
        <v>186</v>
      </c>
      <c r="C96" s="40" t="s">
        <v>311</v>
      </c>
      <c r="D96" s="41">
        <v>10000</v>
      </c>
      <c r="E96" s="78">
        <v>10000</v>
      </c>
      <c r="F96" s="79" t="str">
        <f t="shared" si="1"/>
        <v>-</v>
      </c>
    </row>
    <row r="97" spans="1:6" s="69" customFormat="1" ht="18.75">
      <c r="A97" s="67" t="s">
        <v>312</v>
      </c>
      <c r="B97" s="68" t="s">
        <v>186</v>
      </c>
      <c r="C97" s="80" t="s">
        <v>313</v>
      </c>
      <c r="D97" s="81">
        <v>10000</v>
      </c>
      <c r="E97" s="82">
        <v>10000</v>
      </c>
      <c r="F97" s="83" t="str">
        <f t="shared" si="1"/>
        <v>-</v>
      </c>
    </row>
    <row r="98" spans="1:6" ht="18.75">
      <c r="A98" s="53" t="s">
        <v>285</v>
      </c>
      <c r="B98" s="61" t="s">
        <v>186</v>
      </c>
      <c r="C98" s="40" t="s">
        <v>314</v>
      </c>
      <c r="D98" s="41">
        <v>396000</v>
      </c>
      <c r="E98" s="78">
        <v>378015.4</v>
      </c>
      <c r="F98" s="79">
        <f t="shared" si="1"/>
        <v>17984.599999999977</v>
      </c>
    </row>
    <row r="99" spans="1:6" ht="18.75">
      <c r="A99" s="53" t="s">
        <v>255</v>
      </c>
      <c r="B99" s="61" t="s">
        <v>186</v>
      </c>
      <c r="C99" s="40" t="s">
        <v>315</v>
      </c>
      <c r="D99" s="41">
        <v>396000</v>
      </c>
      <c r="E99" s="78">
        <v>378015.4</v>
      </c>
      <c r="F99" s="79">
        <f t="shared" si="1"/>
        <v>17984.599999999977</v>
      </c>
    </row>
    <row r="100" spans="1:6" ht="48">
      <c r="A100" s="53" t="s">
        <v>316</v>
      </c>
      <c r="B100" s="61" t="s">
        <v>186</v>
      </c>
      <c r="C100" s="40" t="s">
        <v>317</v>
      </c>
      <c r="D100" s="41">
        <v>50000</v>
      </c>
      <c r="E100" s="78">
        <v>50000</v>
      </c>
      <c r="F100" s="79" t="str">
        <f t="shared" si="1"/>
        <v>-</v>
      </c>
    </row>
    <row r="101" spans="1:6" ht="18.75">
      <c r="A101" s="53" t="s">
        <v>310</v>
      </c>
      <c r="B101" s="61" t="s">
        <v>186</v>
      </c>
      <c r="C101" s="40" t="s">
        <v>318</v>
      </c>
      <c r="D101" s="41">
        <v>50000</v>
      </c>
      <c r="E101" s="78">
        <v>50000</v>
      </c>
      <c r="F101" s="79" t="str">
        <f t="shared" si="1"/>
        <v>-</v>
      </c>
    </row>
    <row r="102" spans="1:6" ht="18.75">
      <c r="A102" s="53" t="s">
        <v>319</v>
      </c>
      <c r="B102" s="61" t="s">
        <v>186</v>
      </c>
      <c r="C102" s="40" t="s">
        <v>320</v>
      </c>
      <c r="D102" s="41">
        <v>50000</v>
      </c>
      <c r="E102" s="78">
        <v>50000</v>
      </c>
      <c r="F102" s="79" t="str">
        <f t="shared" si="1"/>
        <v>-</v>
      </c>
    </row>
    <row r="103" spans="1:6" ht="48">
      <c r="A103" s="53" t="s">
        <v>321</v>
      </c>
      <c r="B103" s="61" t="s">
        <v>186</v>
      </c>
      <c r="C103" s="40" t="s">
        <v>322</v>
      </c>
      <c r="D103" s="41">
        <v>2400</v>
      </c>
      <c r="E103" s="78">
        <v>2244.65</v>
      </c>
      <c r="F103" s="79">
        <f t="shared" si="1"/>
        <v>155.34999999999991</v>
      </c>
    </row>
    <row r="104" spans="1:6" ht="18.75">
      <c r="A104" s="53" t="s">
        <v>310</v>
      </c>
      <c r="B104" s="61" t="s">
        <v>186</v>
      </c>
      <c r="C104" s="40" t="s">
        <v>323</v>
      </c>
      <c r="D104" s="41">
        <v>2400</v>
      </c>
      <c r="E104" s="78">
        <v>2244.65</v>
      </c>
      <c r="F104" s="79">
        <f t="shared" si="1"/>
        <v>155.34999999999991</v>
      </c>
    </row>
    <row r="105" spans="1:6" ht="18.75">
      <c r="A105" s="53" t="s">
        <v>312</v>
      </c>
      <c r="B105" s="61" t="s">
        <v>186</v>
      </c>
      <c r="C105" s="40" t="s">
        <v>324</v>
      </c>
      <c r="D105" s="41">
        <v>2400</v>
      </c>
      <c r="E105" s="78">
        <v>2244.65</v>
      </c>
      <c r="F105" s="79">
        <f t="shared" si="1"/>
        <v>155.34999999999991</v>
      </c>
    </row>
    <row r="106" spans="1:6" ht="48">
      <c r="A106" s="53" t="s">
        <v>325</v>
      </c>
      <c r="B106" s="61" t="s">
        <v>186</v>
      </c>
      <c r="C106" s="40" t="s">
        <v>326</v>
      </c>
      <c r="D106" s="41">
        <v>181200</v>
      </c>
      <c r="E106" s="78">
        <v>180620.75</v>
      </c>
      <c r="F106" s="79">
        <f t="shared" si="1"/>
        <v>579.25</v>
      </c>
    </row>
    <row r="107" spans="1:6" ht="18.75">
      <c r="A107" s="53" t="s">
        <v>235</v>
      </c>
      <c r="B107" s="61" t="s">
        <v>186</v>
      </c>
      <c r="C107" s="40" t="s">
        <v>327</v>
      </c>
      <c r="D107" s="41">
        <v>181200</v>
      </c>
      <c r="E107" s="78">
        <v>180620.75</v>
      </c>
      <c r="F107" s="79">
        <f t="shared" si="1"/>
        <v>579.25</v>
      </c>
    </row>
    <row r="108" spans="1:6" ht="18.75">
      <c r="A108" s="53" t="s">
        <v>328</v>
      </c>
      <c r="B108" s="61" t="s">
        <v>186</v>
      </c>
      <c r="C108" s="40" t="s">
        <v>329</v>
      </c>
      <c r="D108" s="41">
        <v>181200</v>
      </c>
      <c r="E108" s="78">
        <v>180620.75</v>
      </c>
      <c r="F108" s="79">
        <f t="shared" si="1"/>
        <v>579.25</v>
      </c>
    </row>
    <row r="109" spans="1:6" ht="32.25">
      <c r="A109" s="53" t="s">
        <v>330</v>
      </c>
      <c r="B109" s="61" t="s">
        <v>186</v>
      </c>
      <c r="C109" s="40" t="s">
        <v>331</v>
      </c>
      <c r="D109" s="41">
        <v>181200</v>
      </c>
      <c r="E109" s="78">
        <v>180620.75</v>
      </c>
      <c r="F109" s="79">
        <f t="shared" si="1"/>
        <v>579.25</v>
      </c>
    </row>
    <row r="110" spans="1:6" ht="48">
      <c r="A110" s="53" t="s">
        <v>332</v>
      </c>
      <c r="B110" s="61" t="s">
        <v>186</v>
      </c>
      <c r="C110" s="40" t="s">
        <v>333</v>
      </c>
      <c r="D110" s="41">
        <v>162400</v>
      </c>
      <c r="E110" s="78">
        <v>145150</v>
      </c>
      <c r="F110" s="79">
        <f t="shared" si="1"/>
        <v>17250</v>
      </c>
    </row>
    <row r="111" spans="1:6" ht="32.25">
      <c r="A111" s="53" t="s">
        <v>199</v>
      </c>
      <c r="B111" s="61" t="s">
        <v>186</v>
      </c>
      <c r="C111" s="40" t="s">
        <v>334</v>
      </c>
      <c r="D111" s="41">
        <v>162400</v>
      </c>
      <c r="E111" s="78">
        <v>145150</v>
      </c>
      <c r="F111" s="79">
        <f t="shared" si="1"/>
        <v>17250</v>
      </c>
    </row>
    <row r="112" spans="1:6" ht="32.25">
      <c r="A112" s="53" t="s">
        <v>201</v>
      </c>
      <c r="B112" s="61" t="s">
        <v>186</v>
      </c>
      <c r="C112" s="40" t="s">
        <v>335</v>
      </c>
      <c r="D112" s="41">
        <v>162400</v>
      </c>
      <c r="E112" s="78">
        <v>145150</v>
      </c>
      <c r="F112" s="79">
        <f t="shared" si="1"/>
        <v>17250</v>
      </c>
    </row>
    <row r="113" spans="1:6" ht="18.75">
      <c r="A113" s="53" t="s">
        <v>203</v>
      </c>
      <c r="B113" s="61" t="s">
        <v>186</v>
      </c>
      <c r="C113" s="40" t="s">
        <v>336</v>
      </c>
      <c r="D113" s="41">
        <v>162400</v>
      </c>
      <c r="E113" s="78">
        <v>145150</v>
      </c>
      <c r="F113" s="79">
        <f t="shared" si="1"/>
        <v>17250</v>
      </c>
    </row>
    <row r="114" spans="1:6" ht="18.75">
      <c r="A114" s="57" t="s">
        <v>337</v>
      </c>
      <c r="B114" s="58" t="s">
        <v>186</v>
      </c>
      <c r="C114" s="70" t="s">
        <v>338</v>
      </c>
      <c r="D114" s="71">
        <v>413600</v>
      </c>
      <c r="E114" s="72">
        <v>208184.9</v>
      </c>
      <c r="F114" s="73">
        <f>IF(OR(D114="-",IF(E114="-",0,E114)&gt;=IF(D114="-",0,D114)),"-",IF(D114="-",0,D114)-IF(E114="-",0,E114))</f>
        <v>205415.1</v>
      </c>
    </row>
    <row r="115" spans="1:6" ht="18.75">
      <c r="A115" s="57" t="s">
        <v>339</v>
      </c>
      <c r="B115" s="58" t="s">
        <v>186</v>
      </c>
      <c r="C115" s="70" t="s">
        <v>340</v>
      </c>
      <c r="D115" s="71">
        <v>413600</v>
      </c>
      <c r="E115" s="72">
        <v>208184.9</v>
      </c>
      <c r="F115" s="73">
        <f t="shared" si="1"/>
        <v>205415.1</v>
      </c>
    </row>
    <row r="116" spans="1:6" ht="18.75">
      <c r="A116" s="53" t="s">
        <v>339</v>
      </c>
      <c r="B116" s="61" t="s">
        <v>186</v>
      </c>
      <c r="C116" s="40" t="s">
        <v>341</v>
      </c>
      <c r="D116" s="41">
        <v>413600</v>
      </c>
      <c r="E116" s="78">
        <v>208184.9</v>
      </c>
      <c r="F116" s="79">
        <f>IF(OR(D116="-",IF(E116="-",0,E116)&gt;=IF(D116="-",0,D116)),"-",IF(D116="-",0,D116)-IF(E116="-",0,E116))</f>
        <v>205415.1</v>
      </c>
    </row>
    <row r="117" spans="1:6" ht="18.75">
      <c r="A117" s="53" t="s">
        <v>255</v>
      </c>
      <c r="B117" s="61" t="s">
        <v>186</v>
      </c>
      <c r="C117" s="40" t="s">
        <v>342</v>
      </c>
      <c r="D117" s="41">
        <v>413600</v>
      </c>
      <c r="E117" s="78">
        <v>208184.9</v>
      </c>
      <c r="F117" s="79">
        <f t="shared" si="1"/>
        <v>205415.1</v>
      </c>
    </row>
    <row r="118" spans="1:6" ht="48">
      <c r="A118" s="53" t="s">
        <v>343</v>
      </c>
      <c r="B118" s="61" t="s">
        <v>186</v>
      </c>
      <c r="C118" s="40" t="s">
        <v>344</v>
      </c>
      <c r="D118" s="41">
        <v>413600</v>
      </c>
      <c r="E118" s="78">
        <v>208184.9</v>
      </c>
      <c r="F118" s="79">
        <f>IF(OR(D118="-",IF(E118="-",0,E118)&gt;=IF(D118="-",0,D118)),"-",IF(D118="-",0,D118)-IF(E118="-",0,E118))</f>
        <v>205415.1</v>
      </c>
    </row>
    <row r="119" spans="1:6" ht="46.9" customHeight="1">
      <c r="A119" s="53" t="s">
        <v>218</v>
      </c>
      <c r="B119" s="61" t="s">
        <v>186</v>
      </c>
      <c r="C119" s="40" t="s">
        <v>345</v>
      </c>
      <c r="D119" s="41">
        <v>413600</v>
      </c>
      <c r="E119" s="78">
        <v>208184.9</v>
      </c>
      <c r="F119" s="79">
        <f t="shared" si="1"/>
        <v>205415.1</v>
      </c>
    </row>
    <row r="120" spans="1:6" ht="18.75">
      <c r="A120" s="53" t="s">
        <v>220</v>
      </c>
      <c r="B120" s="61" t="s">
        <v>186</v>
      </c>
      <c r="C120" s="40" t="s">
        <v>346</v>
      </c>
      <c r="D120" s="41">
        <v>413600</v>
      </c>
      <c r="E120" s="78">
        <v>208184.9</v>
      </c>
      <c r="F120" s="79">
        <f>IF(OR(D120="-",IF(E120="-",0,E120)&gt;=IF(D120="-",0,D120)),"-",IF(D120="-",0,D120)-IF(E120="-",0,E120))</f>
        <v>205415.1</v>
      </c>
    </row>
    <row r="121" spans="1:6" ht="18.75">
      <c r="A121" s="53" t="s">
        <v>222</v>
      </c>
      <c r="B121" s="61" t="s">
        <v>186</v>
      </c>
      <c r="C121" s="40" t="s">
        <v>347</v>
      </c>
      <c r="D121" s="41">
        <v>318300</v>
      </c>
      <c r="E121" s="78">
        <v>172188.22</v>
      </c>
      <c r="F121" s="79">
        <f t="shared" si="1"/>
        <v>146111.78</v>
      </c>
    </row>
    <row r="122" spans="1:6" ht="48">
      <c r="A122" s="53" t="s">
        <v>226</v>
      </c>
      <c r="B122" s="61" t="s">
        <v>186</v>
      </c>
      <c r="C122" s="40" t="s">
        <v>348</v>
      </c>
      <c r="D122" s="41">
        <v>95300</v>
      </c>
      <c r="E122" s="78">
        <v>35996.68</v>
      </c>
      <c r="F122" s="79">
        <f t="shared" si="1"/>
        <v>59303.32</v>
      </c>
    </row>
    <row r="123" spans="1:6" ht="18.75" customHeight="1">
      <c r="A123" s="57" t="s">
        <v>349</v>
      </c>
      <c r="B123" s="58" t="s">
        <v>186</v>
      </c>
      <c r="C123" s="70" t="s">
        <v>350</v>
      </c>
      <c r="D123" s="71">
        <v>30000</v>
      </c>
      <c r="E123" s="72" t="s">
        <v>44</v>
      </c>
      <c r="F123" s="73">
        <f t="shared" si="1"/>
        <v>30000</v>
      </c>
    </row>
    <row r="124" spans="1:6" ht="18.75">
      <c r="A124" s="57" t="s">
        <v>351</v>
      </c>
      <c r="B124" s="58" t="s">
        <v>186</v>
      </c>
      <c r="C124" s="70" t="s">
        <v>352</v>
      </c>
      <c r="D124" s="71">
        <v>30000</v>
      </c>
      <c r="E124" s="72" t="s">
        <v>44</v>
      </c>
      <c r="F124" s="73">
        <f t="shared" si="1"/>
        <v>30000</v>
      </c>
    </row>
    <row r="125" spans="1:6" ht="18.75">
      <c r="A125" s="53" t="s">
        <v>351</v>
      </c>
      <c r="B125" s="61" t="s">
        <v>186</v>
      </c>
      <c r="C125" s="40" t="s">
        <v>353</v>
      </c>
      <c r="D125" s="41">
        <v>30000</v>
      </c>
      <c r="E125" s="78" t="s">
        <v>44</v>
      </c>
      <c r="F125" s="79">
        <f t="shared" si="1"/>
        <v>30000</v>
      </c>
    </row>
    <row r="126" spans="1:6" ht="18.75" customHeight="1">
      <c r="A126" s="53" t="s">
        <v>354</v>
      </c>
      <c r="B126" s="61" t="s">
        <v>186</v>
      </c>
      <c r="C126" s="40" t="s">
        <v>355</v>
      </c>
      <c r="D126" s="41">
        <v>30000</v>
      </c>
      <c r="E126" s="78" t="s">
        <v>44</v>
      </c>
      <c r="F126" s="79">
        <f t="shared" si="1"/>
        <v>30000</v>
      </c>
    </row>
    <row r="127" spans="1:6" ht="32.25">
      <c r="A127" s="53" t="s">
        <v>356</v>
      </c>
      <c r="B127" s="61" t="s">
        <v>186</v>
      </c>
      <c r="C127" s="40" t="s">
        <v>357</v>
      </c>
      <c r="D127" s="41">
        <v>30000</v>
      </c>
      <c r="E127" s="78" t="s">
        <v>44</v>
      </c>
      <c r="F127" s="79">
        <f t="shared" si="1"/>
        <v>30000</v>
      </c>
    </row>
    <row r="128" spans="1:6" ht="32.25">
      <c r="A128" s="53" t="s">
        <v>199</v>
      </c>
      <c r="B128" s="61" t="s">
        <v>186</v>
      </c>
      <c r="C128" s="40" t="s">
        <v>358</v>
      </c>
      <c r="D128" s="41">
        <v>30000</v>
      </c>
      <c r="E128" s="78" t="s">
        <v>44</v>
      </c>
      <c r="F128" s="79">
        <f t="shared" si="1"/>
        <v>30000</v>
      </c>
    </row>
    <row r="129" spans="1:6" ht="32.25">
      <c r="A129" s="53" t="s">
        <v>201</v>
      </c>
      <c r="B129" s="61" t="s">
        <v>186</v>
      </c>
      <c r="C129" s="40" t="s">
        <v>359</v>
      </c>
      <c r="D129" s="41">
        <v>30000</v>
      </c>
      <c r="E129" s="78" t="s">
        <v>44</v>
      </c>
      <c r="F129" s="79">
        <f t="shared" si="1"/>
        <v>30000</v>
      </c>
    </row>
    <row r="130" spans="1:6" ht="18.75">
      <c r="A130" s="53" t="s">
        <v>203</v>
      </c>
      <c r="B130" s="61" t="s">
        <v>186</v>
      </c>
      <c r="C130" s="40" t="s">
        <v>360</v>
      </c>
      <c r="D130" s="41">
        <v>30000</v>
      </c>
      <c r="E130" s="78" t="s">
        <v>44</v>
      </c>
      <c r="F130" s="79">
        <f t="shared" si="1"/>
        <v>30000</v>
      </c>
    </row>
    <row r="131" spans="1:6" ht="18.75">
      <c r="A131" s="57" t="s">
        <v>361</v>
      </c>
      <c r="B131" s="58" t="s">
        <v>186</v>
      </c>
      <c r="C131" s="70" t="s">
        <v>362</v>
      </c>
      <c r="D131" s="71">
        <v>2331000</v>
      </c>
      <c r="E131" s="72">
        <v>1507975.03</v>
      </c>
      <c r="F131" s="73">
        <f t="shared" si="1"/>
        <v>823024.97</v>
      </c>
    </row>
    <row r="132" spans="1:6" ht="18.75">
      <c r="A132" s="57" t="s">
        <v>363</v>
      </c>
      <c r="B132" s="58" t="s">
        <v>186</v>
      </c>
      <c r="C132" s="70" t="s">
        <v>364</v>
      </c>
      <c r="D132" s="71">
        <v>2331000</v>
      </c>
      <c r="E132" s="72">
        <v>1507975.03</v>
      </c>
      <c r="F132" s="73">
        <f t="shared" si="1"/>
        <v>823024.97</v>
      </c>
    </row>
    <row r="133" spans="1:6" ht="18.75">
      <c r="A133" s="53" t="s">
        <v>363</v>
      </c>
      <c r="B133" s="61" t="s">
        <v>186</v>
      </c>
      <c r="C133" s="40" t="s">
        <v>365</v>
      </c>
      <c r="D133" s="41">
        <v>2331000</v>
      </c>
      <c r="E133" s="78">
        <v>1507975.03</v>
      </c>
      <c r="F133" s="79">
        <f t="shared" si="1"/>
        <v>823024.97</v>
      </c>
    </row>
    <row r="134" spans="1:6" ht="18.75" customHeight="1">
      <c r="A134" s="53" t="s">
        <v>366</v>
      </c>
      <c r="B134" s="61" t="s">
        <v>186</v>
      </c>
      <c r="C134" s="40" t="s">
        <v>367</v>
      </c>
      <c r="D134" s="41">
        <v>2331000</v>
      </c>
      <c r="E134" s="78">
        <v>1507975.03</v>
      </c>
      <c r="F134" s="79">
        <f t="shared" si="1"/>
        <v>823024.97</v>
      </c>
    </row>
    <row r="135" spans="1:6" ht="32.25">
      <c r="A135" s="53" t="s">
        <v>368</v>
      </c>
      <c r="B135" s="61" t="s">
        <v>186</v>
      </c>
      <c r="C135" s="40" t="s">
        <v>369</v>
      </c>
      <c r="D135" s="41">
        <v>2331000</v>
      </c>
      <c r="E135" s="78">
        <v>1507975.03</v>
      </c>
      <c r="F135" s="79">
        <f t="shared" si="1"/>
        <v>823024.97</v>
      </c>
    </row>
    <row r="136" spans="1:6" ht="32.25">
      <c r="A136" s="53" t="s">
        <v>199</v>
      </c>
      <c r="B136" s="61" t="s">
        <v>186</v>
      </c>
      <c r="C136" s="40" t="s">
        <v>370</v>
      </c>
      <c r="D136" s="41">
        <v>2331000</v>
      </c>
      <c r="E136" s="78">
        <v>1507975.03</v>
      </c>
      <c r="F136" s="79">
        <f t="shared" si="1"/>
        <v>823024.97</v>
      </c>
    </row>
    <row r="137" spans="1:6" ht="32.25">
      <c r="A137" s="53" t="s">
        <v>201</v>
      </c>
      <c r="B137" s="61" t="s">
        <v>186</v>
      </c>
      <c r="C137" s="40" t="s">
        <v>371</v>
      </c>
      <c r="D137" s="41">
        <v>2331000</v>
      </c>
      <c r="E137" s="78">
        <v>1507975.03</v>
      </c>
      <c r="F137" s="79">
        <f t="shared" si="1"/>
        <v>823024.97</v>
      </c>
    </row>
    <row r="138" spans="1:6" ht="18.75">
      <c r="A138" s="53" t="s">
        <v>203</v>
      </c>
      <c r="B138" s="61" t="s">
        <v>186</v>
      </c>
      <c r="C138" s="40" t="s">
        <v>372</v>
      </c>
      <c r="D138" s="41">
        <v>2331000</v>
      </c>
      <c r="E138" s="78">
        <v>1507975.03</v>
      </c>
      <c r="F138" s="79">
        <f t="shared" si="1"/>
        <v>823024.97</v>
      </c>
    </row>
    <row r="139" spans="1:6" ht="18.75">
      <c r="A139" s="57" t="s">
        <v>373</v>
      </c>
      <c r="B139" s="58" t="s">
        <v>186</v>
      </c>
      <c r="C139" s="70" t="s">
        <v>374</v>
      </c>
      <c r="D139" s="71">
        <v>6944700</v>
      </c>
      <c r="E139" s="72">
        <v>2927911.07</v>
      </c>
      <c r="F139" s="73">
        <f t="shared" si="1"/>
        <v>4016788.93</v>
      </c>
    </row>
    <row r="140" spans="1:6" ht="18.75">
      <c r="A140" s="57" t="s">
        <v>375</v>
      </c>
      <c r="B140" s="58" t="s">
        <v>186</v>
      </c>
      <c r="C140" s="70" t="s">
        <v>376</v>
      </c>
      <c r="D140" s="71">
        <v>2215200</v>
      </c>
      <c r="E140" s="72">
        <v>17135.36</v>
      </c>
      <c r="F140" s="73">
        <f t="shared" si="1"/>
        <v>2198064.64</v>
      </c>
    </row>
    <row r="141" spans="1:6" ht="18.75">
      <c r="A141" s="53" t="s">
        <v>375</v>
      </c>
      <c r="B141" s="61" t="s">
        <v>186</v>
      </c>
      <c r="C141" s="40" t="s">
        <v>377</v>
      </c>
      <c r="D141" s="41">
        <v>1701000</v>
      </c>
      <c r="E141" s="78" t="s">
        <v>44</v>
      </c>
      <c r="F141" s="79">
        <f t="shared" si="1"/>
        <v>1701000</v>
      </c>
    </row>
    <row r="142" spans="1:6" ht="18.75" customHeight="1">
      <c r="A142" s="53" t="s">
        <v>378</v>
      </c>
      <c r="B142" s="61" t="s">
        <v>186</v>
      </c>
      <c r="C142" s="40" t="s">
        <v>379</v>
      </c>
      <c r="D142" s="41">
        <v>1701000</v>
      </c>
      <c r="E142" s="78" t="s">
        <v>44</v>
      </c>
      <c r="F142" s="79">
        <f t="shared" si="1"/>
        <v>1701000</v>
      </c>
    </row>
    <row r="143" spans="1:6" ht="18.75" customHeight="1">
      <c r="A143" s="53" t="s">
        <v>380</v>
      </c>
      <c r="B143" s="61" t="s">
        <v>186</v>
      </c>
      <c r="C143" s="40" t="s">
        <v>381</v>
      </c>
      <c r="D143" s="41">
        <v>1400000</v>
      </c>
      <c r="E143" s="78" t="s">
        <v>44</v>
      </c>
      <c r="F143" s="79">
        <f t="shared" ref="F143:F206" si="2">IF(OR(D143="-",IF(E143="-",0,E143)&gt;=IF(D143="-",0,D143)),"-",IF(D143="-",0,D143)-IF(E143="-",0,E143))</f>
        <v>1400000</v>
      </c>
    </row>
    <row r="144" spans="1:6" ht="18.75" customHeight="1">
      <c r="A144" s="53" t="s">
        <v>382</v>
      </c>
      <c r="B144" s="61" t="s">
        <v>186</v>
      </c>
      <c r="C144" s="40" t="s">
        <v>383</v>
      </c>
      <c r="D144" s="41">
        <v>1400000</v>
      </c>
      <c r="E144" s="78" t="s">
        <v>44</v>
      </c>
      <c r="F144" s="79">
        <f t="shared" si="2"/>
        <v>1400000</v>
      </c>
    </row>
    <row r="145" spans="1:6" ht="18.75">
      <c r="A145" s="53" t="s">
        <v>384</v>
      </c>
      <c r="B145" s="61" t="s">
        <v>186</v>
      </c>
      <c r="C145" s="40" t="s">
        <v>385</v>
      </c>
      <c r="D145" s="41">
        <v>1400000</v>
      </c>
      <c r="E145" s="78" t="s">
        <v>44</v>
      </c>
      <c r="F145" s="79">
        <f t="shared" si="2"/>
        <v>1400000</v>
      </c>
    </row>
    <row r="146" spans="1:6" ht="32.25">
      <c r="A146" s="53" t="s">
        <v>386</v>
      </c>
      <c r="B146" s="61" t="s">
        <v>186</v>
      </c>
      <c r="C146" s="40" t="s">
        <v>387</v>
      </c>
      <c r="D146" s="41">
        <v>1400000</v>
      </c>
      <c r="E146" s="78" t="s">
        <v>44</v>
      </c>
      <c r="F146" s="79">
        <f t="shared" si="2"/>
        <v>1400000</v>
      </c>
    </row>
    <row r="147" spans="1:6" ht="18.75">
      <c r="A147" s="53" t="s">
        <v>388</v>
      </c>
      <c r="B147" s="61" t="s">
        <v>186</v>
      </c>
      <c r="C147" s="40" t="s">
        <v>389</v>
      </c>
      <c r="D147" s="41">
        <v>301000</v>
      </c>
      <c r="E147" s="78" t="s">
        <v>44</v>
      </c>
      <c r="F147" s="79">
        <f t="shared" si="2"/>
        <v>301000</v>
      </c>
    </row>
    <row r="148" spans="1:6" ht="32.25">
      <c r="A148" s="53" t="s">
        <v>199</v>
      </c>
      <c r="B148" s="61" t="s">
        <v>186</v>
      </c>
      <c r="C148" s="40" t="s">
        <v>390</v>
      </c>
      <c r="D148" s="41">
        <v>301000</v>
      </c>
      <c r="E148" s="78" t="s">
        <v>44</v>
      </c>
      <c r="F148" s="79">
        <f t="shared" si="2"/>
        <v>301000</v>
      </c>
    </row>
    <row r="149" spans="1:6" ht="32.25">
      <c r="A149" s="53" t="s">
        <v>201</v>
      </c>
      <c r="B149" s="61" t="s">
        <v>186</v>
      </c>
      <c r="C149" s="40" t="s">
        <v>391</v>
      </c>
      <c r="D149" s="41">
        <v>301000</v>
      </c>
      <c r="E149" s="78" t="s">
        <v>44</v>
      </c>
      <c r="F149" s="79">
        <f t="shared" si="2"/>
        <v>301000</v>
      </c>
    </row>
    <row r="150" spans="1:6" ht="18.75">
      <c r="A150" s="53" t="s">
        <v>203</v>
      </c>
      <c r="B150" s="61" t="s">
        <v>186</v>
      </c>
      <c r="C150" s="40" t="s">
        <v>392</v>
      </c>
      <c r="D150" s="41">
        <v>301000</v>
      </c>
      <c r="E150" s="78" t="s">
        <v>44</v>
      </c>
      <c r="F150" s="79">
        <f t="shared" si="2"/>
        <v>301000</v>
      </c>
    </row>
    <row r="151" spans="1:6" ht="18.75">
      <c r="A151" s="53" t="s">
        <v>375</v>
      </c>
      <c r="B151" s="61" t="s">
        <v>186</v>
      </c>
      <c r="C151" s="40" t="s">
        <v>393</v>
      </c>
      <c r="D151" s="41">
        <v>48400</v>
      </c>
      <c r="E151" s="78">
        <v>17135.36</v>
      </c>
      <c r="F151" s="79">
        <f t="shared" si="2"/>
        <v>31264.639999999999</v>
      </c>
    </row>
    <row r="152" spans="1:6" ht="18.75" customHeight="1">
      <c r="A152" s="53" t="s">
        <v>394</v>
      </c>
      <c r="B152" s="61" t="s">
        <v>186</v>
      </c>
      <c r="C152" s="40" t="s">
        <v>395</v>
      </c>
      <c r="D152" s="41">
        <v>48400</v>
      </c>
      <c r="E152" s="78">
        <v>17135.36</v>
      </c>
      <c r="F152" s="79">
        <f t="shared" si="2"/>
        <v>31264.639999999999</v>
      </c>
    </row>
    <row r="153" spans="1:6" ht="32.25">
      <c r="A153" s="53" t="s">
        <v>396</v>
      </c>
      <c r="B153" s="61" t="s">
        <v>186</v>
      </c>
      <c r="C153" s="40" t="s">
        <v>397</v>
      </c>
      <c r="D153" s="41">
        <v>48400</v>
      </c>
      <c r="E153" s="78">
        <v>17135.36</v>
      </c>
      <c r="F153" s="79">
        <f t="shared" si="2"/>
        <v>31264.639999999999</v>
      </c>
    </row>
    <row r="154" spans="1:6" ht="32.25">
      <c r="A154" s="53" t="s">
        <v>199</v>
      </c>
      <c r="B154" s="61" t="s">
        <v>186</v>
      </c>
      <c r="C154" s="40" t="s">
        <v>398</v>
      </c>
      <c r="D154" s="41">
        <v>48400</v>
      </c>
      <c r="E154" s="78">
        <v>17135.36</v>
      </c>
      <c r="F154" s="79">
        <f t="shared" si="2"/>
        <v>31264.639999999999</v>
      </c>
    </row>
    <row r="155" spans="1:6" ht="32.25">
      <c r="A155" s="53" t="s">
        <v>201</v>
      </c>
      <c r="B155" s="61" t="s">
        <v>186</v>
      </c>
      <c r="C155" s="40" t="s">
        <v>399</v>
      </c>
      <c r="D155" s="41">
        <v>48400</v>
      </c>
      <c r="E155" s="78">
        <v>17135.36</v>
      </c>
      <c r="F155" s="79">
        <f t="shared" si="2"/>
        <v>31264.639999999999</v>
      </c>
    </row>
    <row r="156" spans="1:6" ht="18.75">
      <c r="A156" s="53" t="s">
        <v>203</v>
      </c>
      <c r="B156" s="61" t="s">
        <v>186</v>
      </c>
      <c r="C156" s="40" t="s">
        <v>400</v>
      </c>
      <c r="D156" s="41">
        <v>48400</v>
      </c>
      <c r="E156" s="78">
        <v>17135.36</v>
      </c>
      <c r="F156" s="79">
        <f t="shared" si="2"/>
        <v>31264.639999999999</v>
      </c>
    </row>
    <row r="157" spans="1:6" ht="18.75">
      <c r="A157" s="53" t="s">
        <v>375</v>
      </c>
      <c r="B157" s="61" t="s">
        <v>186</v>
      </c>
      <c r="C157" s="40" t="s">
        <v>401</v>
      </c>
      <c r="D157" s="41">
        <v>465800</v>
      </c>
      <c r="E157" s="78" t="s">
        <v>44</v>
      </c>
      <c r="F157" s="79">
        <f t="shared" si="2"/>
        <v>465800</v>
      </c>
    </row>
    <row r="158" spans="1:6" ht="18.75">
      <c r="A158" s="53" t="s">
        <v>402</v>
      </c>
      <c r="B158" s="61" t="s">
        <v>186</v>
      </c>
      <c r="C158" s="40" t="s">
        <v>403</v>
      </c>
      <c r="D158" s="41">
        <v>465800</v>
      </c>
      <c r="E158" s="78" t="s">
        <v>44</v>
      </c>
      <c r="F158" s="79">
        <f t="shared" si="2"/>
        <v>465800</v>
      </c>
    </row>
    <row r="159" spans="1:6" ht="18.75">
      <c r="A159" s="53" t="s">
        <v>402</v>
      </c>
      <c r="B159" s="61" t="s">
        <v>186</v>
      </c>
      <c r="C159" s="40" t="s">
        <v>404</v>
      </c>
      <c r="D159" s="41">
        <v>465800</v>
      </c>
      <c r="E159" s="78" t="s">
        <v>44</v>
      </c>
      <c r="F159" s="79">
        <f t="shared" si="2"/>
        <v>465800</v>
      </c>
    </row>
    <row r="160" spans="1:6" ht="32.25">
      <c r="A160" s="53" t="s">
        <v>382</v>
      </c>
      <c r="B160" s="61" t="s">
        <v>186</v>
      </c>
      <c r="C160" s="40" t="s">
        <v>405</v>
      </c>
      <c r="D160" s="41">
        <v>465800</v>
      </c>
      <c r="E160" s="78" t="s">
        <v>44</v>
      </c>
      <c r="F160" s="79">
        <f t="shared" si="2"/>
        <v>465800</v>
      </c>
    </row>
    <row r="161" spans="1:6" ht="18.75">
      <c r="A161" s="53" t="s">
        <v>384</v>
      </c>
      <c r="B161" s="61" t="s">
        <v>186</v>
      </c>
      <c r="C161" s="40" t="s">
        <v>406</v>
      </c>
      <c r="D161" s="41">
        <v>465800</v>
      </c>
      <c r="E161" s="78" t="s">
        <v>44</v>
      </c>
      <c r="F161" s="79">
        <f t="shared" si="2"/>
        <v>465800</v>
      </c>
    </row>
    <row r="162" spans="1:6" ht="32.25">
      <c r="A162" s="53" t="s">
        <v>386</v>
      </c>
      <c r="B162" s="61" t="s">
        <v>186</v>
      </c>
      <c r="C162" s="40" t="s">
        <v>407</v>
      </c>
      <c r="D162" s="41">
        <v>465800</v>
      </c>
      <c r="E162" s="78" t="s">
        <v>44</v>
      </c>
      <c r="F162" s="79">
        <f t="shared" si="2"/>
        <v>465800</v>
      </c>
    </row>
    <row r="163" spans="1:6" ht="18.75">
      <c r="A163" s="57" t="s">
        <v>408</v>
      </c>
      <c r="B163" s="58" t="s">
        <v>186</v>
      </c>
      <c r="C163" s="70" t="s">
        <v>409</v>
      </c>
      <c r="D163" s="71">
        <v>635100</v>
      </c>
      <c r="E163" s="72">
        <v>635070.66</v>
      </c>
      <c r="F163" s="73">
        <f t="shared" si="2"/>
        <v>29.339999999967404</v>
      </c>
    </row>
    <row r="164" spans="1:6" ht="18.75">
      <c r="A164" s="53" t="s">
        <v>408</v>
      </c>
      <c r="B164" s="61" t="s">
        <v>186</v>
      </c>
      <c r="C164" s="40" t="s">
        <v>410</v>
      </c>
      <c r="D164" s="41">
        <v>622700</v>
      </c>
      <c r="E164" s="78">
        <v>622700</v>
      </c>
      <c r="F164" s="79" t="str">
        <f t="shared" si="2"/>
        <v>-</v>
      </c>
    </row>
    <row r="165" spans="1:6" ht="32.25">
      <c r="A165" s="53" t="s">
        <v>411</v>
      </c>
      <c r="B165" s="61" t="s">
        <v>186</v>
      </c>
      <c r="C165" s="40" t="s">
        <v>412</v>
      </c>
      <c r="D165" s="41">
        <v>622700</v>
      </c>
      <c r="E165" s="78">
        <v>622700</v>
      </c>
      <c r="F165" s="79" t="str">
        <f t="shared" si="2"/>
        <v>-</v>
      </c>
    </row>
    <row r="166" spans="1:6" ht="95.25">
      <c r="A166" s="62" t="s">
        <v>413</v>
      </c>
      <c r="B166" s="61" t="s">
        <v>186</v>
      </c>
      <c r="C166" s="40" t="s">
        <v>414</v>
      </c>
      <c r="D166" s="41">
        <v>622700</v>
      </c>
      <c r="E166" s="78">
        <v>622700</v>
      </c>
      <c r="F166" s="79" t="str">
        <f t="shared" si="2"/>
        <v>-</v>
      </c>
    </row>
    <row r="167" spans="1:6" ht="32.25">
      <c r="A167" s="53" t="s">
        <v>199</v>
      </c>
      <c r="B167" s="61" t="s">
        <v>186</v>
      </c>
      <c r="C167" s="40" t="s">
        <v>415</v>
      </c>
      <c r="D167" s="41">
        <v>622700</v>
      </c>
      <c r="E167" s="78">
        <v>622700</v>
      </c>
      <c r="F167" s="79" t="str">
        <f t="shared" si="2"/>
        <v>-</v>
      </c>
    </row>
    <row r="168" spans="1:6" ht="32.25">
      <c r="A168" s="53" t="s">
        <v>201</v>
      </c>
      <c r="B168" s="61" t="s">
        <v>186</v>
      </c>
      <c r="C168" s="40" t="s">
        <v>416</v>
      </c>
      <c r="D168" s="41">
        <v>622700</v>
      </c>
      <c r="E168" s="78">
        <v>622700</v>
      </c>
      <c r="F168" s="79" t="str">
        <f t="shared" si="2"/>
        <v>-</v>
      </c>
    </row>
    <row r="169" spans="1:6" ht="18.75">
      <c r="A169" s="53" t="s">
        <v>203</v>
      </c>
      <c r="B169" s="61" t="s">
        <v>186</v>
      </c>
      <c r="C169" s="40" t="s">
        <v>417</v>
      </c>
      <c r="D169" s="41">
        <v>622700</v>
      </c>
      <c r="E169" s="78">
        <v>622700</v>
      </c>
      <c r="F169" s="79" t="str">
        <f t="shared" si="2"/>
        <v>-</v>
      </c>
    </row>
    <row r="170" spans="1:6" ht="18.75">
      <c r="A170" s="53" t="s">
        <v>408</v>
      </c>
      <c r="B170" s="61" t="s">
        <v>186</v>
      </c>
      <c r="C170" s="40" t="s">
        <v>418</v>
      </c>
      <c r="D170" s="41">
        <v>12400</v>
      </c>
      <c r="E170" s="78">
        <v>12370.66</v>
      </c>
      <c r="F170" s="79">
        <f t="shared" si="2"/>
        <v>29.340000000000146</v>
      </c>
    </row>
    <row r="171" spans="1:6" ht="18.75">
      <c r="A171" s="53" t="s">
        <v>255</v>
      </c>
      <c r="B171" s="61" t="s">
        <v>186</v>
      </c>
      <c r="C171" s="40" t="s">
        <v>419</v>
      </c>
      <c r="D171" s="41">
        <v>12400</v>
      </c>
      <c r="E171" s="78">
        <v>12370.66</v>
      </c>
      <c r="F171" s="79">
        <f t="shared" si="2"/>
        <v>29.340000000000146</v>
      </c>
    </row>
    <row r="172" spans="1:6" ht="48">
      <c r="A172" s="53" t="s">
        <v>325</v>
      </c>
      <c r="B172" s="61" t="s">
        <v>186</v>
      </c>
      <c r="C172" s="40" t="s">
        <v>420</v>
      </c>
      <c r="D172" s="41">
        <v>12400</v>
      </c>
      <c r="E172" s="78">
        <v>12370.66</v>
      </c>
      <c r="F172" s="79">
        <f t="shared" si="2"/>
        <v>29.340000000000146</v>
      </c>
    </row>
    <row r="173" spans="1:6" ht="32.25">
      <c r="A173" s="53" t="s">
        <v>199</v>
      </c>
      <c r="B173" s="61" t="s">
        <v>186</v>
      </c>
      <c r="C173" s="40" t="s">
        <v>421</v>
      </c>
      <c r="D173" s="41">
        <v>12400</v>
      </c>
      <c r="E173" s="78">
        <v>12370.66</v>
      </c>
      <c r="F173" s="79">
        <f t="shared" si="2"/>
        <v>29.340000000000146</v>
      </c>
    </row>
    <row r="174" spans="1:6" ht="32.25">
      <c r="A174" s="53" t="s">
        <v>201</v>
      </c>
      <c r="B174" s="61" t="s">
        <v>186</v>
      </c>
      <c r="C174" s="40" t="s">
        <v>422</v>
      </c>
      <c r="D174" s="41">
        <v>12400</v>
      </c>
      <c r="E174" s="78">
        <v>12370.66</v>
      </c>
      <c r="F174" s="79">
        <f t="shared" si="2"/>
        <v>29.340000000000146</v>
      </c>
    </row>
    <row r="175" spans="1:6" ht="18.75">
      <c r="A175" s="53" t="s">
        <v>203</v>
      </c>
      <c r="B175" s="61" t="s">
        <v>186</v>
      </c>
      <c r="C175" s="40" t="s">
        <v>423</v>
      </c>
      <c r="D175" s="41">
        <v>12400</v>
      </c>
      <c r="E175" s="78">
        <v>12370.66</v>
      </c>
      <c r="F175" s="79">
        <f t="shared" si="2"/>
        <v>29.340000000000146</v>
      </c>
    </row>
    <row r="176" spans="1:6" ht="18.75">
      <c r="A176" s="57" t="s">
        <v>424</v>
      </c>
      <c r="B176" s="58" t="s">
        <v>186</v>
      </c>
      <c r="C176" s="70" t="s">
        <v>425</v>
      </c>
      <c r="D176" s="71">
        <v>4094400</v>
      </c>
      <c r="E176" s="72">
        <v>2275705.0499999998</v>
      </c>
      <c r="F176" s="73">
        <f t="shared" si="2"/>
        <v>1818694.9500000002</v>
      </c>
    </row>
    <row r="177" spans="1:6" ht="18.75">
      <c r="A177" s="53" t="s">
        <v>424</v>
      </c>
      <c r="B177" s="61" t="s">
        <v>186</v>
      </c>
      <c r="C177" s="40" t="s">
        <v>426</v>
      </c>
      <c r="D177" s="41">
        <v>4094400</v>
      </c>
      <c r="E177" s="78">
        <v>2275705.0499999998</v>
      </c>
      <c r="F177" s="79">
        <f t="shared" si="2"/>
        <v>1818694.9500000002</v>
      </c>
    </row>
    <row r="178" spans="1:6" ht="32.25">
      <c r="A178" s="53" t="s">
        <v>427</v>
      </c>
      <c r="B178" s="61" t="s">
        <v>186</v>
      </c>
      <c r="C178" s="40" t="s">
        <v>428</v>
      </c>
      <c r="D178" s="41">
        <v>4094400</v>
      </c>
      <c r="E178" s="78">
        <v>2275705.0499999998</v>
      </c>
      <c r="F178" s="79">
        <f t="shared" si="2"/>
        <v>1818694.9500000002</v>
      </c>
    </row>
    <row r="179" spans="1:6" ht="48">
      <c r="A179" s="53" t="s">
        <v>429</v>
      </c>
      <c r="B179" s="61" t="s">
        <v>186</v>
      </c>
      <c r="C179" s="40" t="s">
        <v>430</v>
      </c>
      <c r="D179" s="41">
        <v>644400</v>
      </c>
      <c r="E179" s="78">
        <v>379491.87</v>
      </c>
      <c r="F179" s="79">
        <f t="shared" si="2"/>
        <v>264908.13</v>
      </c>
    </row>
    <row r="180" spans="1:6" ht="32.25">
      <c r="A180" s="53" t="s">
        <v>199</v>
      </c>
      <c r="B180" s="61" t="s">
        <v>186</v>
      </c>
      <c r="C180" s="40" t="s">
        <v>431</v>
      </c>
      <c r="D180" s="41">
        <v>644400</v>
      </c>
      <c r="E180" s="78">
        <v>379491.87</v>
      </c>
      <c r="F180" s="79">
        <f t="shared" si="2"/>
        <v>264908.13</v>
      </c>
    </row>
    <row r="181" spans="1:6" ht="32.25">
      <c r="A181" s="53" t="s">
        <v>201</v>
      </c>
      <c r="B181" s="61" t="s">
        <v>186</v>
      </c>
      <c r="C181" s="40" t="s">
        <v>432</v>
      </c>
      <c r="D181" s="41">
        <v>644400</v>
      </c>
      <c r="E181" s="78">
        <v>379491.87</v>
      </c>
      <c r="F181" s="79">
        <f t="shared" si="2"/>
        <v>264908.13</v>
      </c>
    </row>
    <row r="182" spans="1:6" ht="18.75">
      <c r="A182" s="53" t="s">
        <v>203</v>
      </c>
      <c r="B182" s="61" t="s">
        <v>186</v>
      </c>
      <c r="C182" s="40" t="s">
        <v>433</v>
      </c>
      <c r="D182" s="41">
        <v>306000</v>
      </c>
      <c r="E182" s="78">
        <v>305798.5</v>
      </c>
      <c r="F182" s="79">
        <f t="shared" si="2"/>
        <v>201.5</v>
      </c>
    </row>
    <row r="183" spans="1:6" ht="18.75">
      <c r="A183" s="53" t="s">
        <v>233</v>
      </c>
      <c r="B183" s="61" t="s">
        <v>186</v>
      </c>
      <c r="C183" s="40" t="s">
        <v>434</v>
      </c>
      <c r="D183" s="41">
        <v>338400</v>
      </c>
      <c r="E183" s="78">
        <v>73693.37</v>
      </c>
      <c r="F183" s="79">
        <f t="shared" si="2"/>
        <v>264706.63</v>
      </c>
    </row>
    <row r="184" spans="1:6" ht="48">
      <c r="A184" s="53" t="s">
        <v>435</v>
      </c>
      <c r="B184" s="61" t="s">
        <v>186</v>
      </c>
      <c r="C184" s="40" t="s">
        <v>436</v>
      </c>
      <c r="D184" s="41">
        <v>110000</v>
      </c>
      <c r="E184" s="78">
        <v>109080.4</v>
      </c>
      <c r="F184" s="79">
        <f t="shared" si="2"/>
        <v>919.60000000000582</v>
      </c>
    </row>
    <row r="185" spans="1:6" ht="32.25">
      <c r="A185" s="53" t="s">
        <v>199</v>
      </c>
      <c r="B185" s="61" t="s">
        <v>186</v>
      </c>
      <c r="C185" s="40" t="s">
        <v>437</v>
      </c>
      <c r="D185" s="41">
        <v>110000</v>
      </c>
      <c r="E185" s="78">
        <v>109080.4</v>
      </c>
      <c r="F185" s="79">
        <f t="shared" si="2"/>
        <v>919.60000000000582</v>
      </c>
    </row>
    <row r="186" spans="1:6" ht="32.25">
      <c r="A186" s="53" t="s">
        <v>201</v>
      </c>
      <c r="B186" s="61" t="s">
        <v>186</v>
      </c>
      <c r="C186" s="40" t="s">
        <v>438</v>
      </c>
      <c r="D186" s="41">
        <v>110000</v>
      </c>
      <c r="E186" s="78">
        <v>109080.4</v>
      </c>
      <c r="F186" s="79">
        <f t="shared" si="2"/>
        <v>919.60000000000582</v>
      </c>
    </row>
    <row r="187" spans="1:6" ht="18.75">
      <c r="A187" s="53" t="s">
        <v>203</v>
      </c>
      <c r="B187" s="61" t="s">
        <v>186</v>
      </c>
      <c r="C187" s="40" t="s">
        <v>439</v>
      </c>
      <c r="D187" s="41">
        <v>110000</v>
      </c>
      <c r="E187" s="78">
        <v>109080.4</v>
      </c>
      <c r="F187" s="79">
        <f t="shared" si="2"/>
        <v>919.60000000000582</v>
      </c>
    </row>
    <row r="188" spans="1:6" ht="32.25">
      <c r="A188" s="53" t="s">
        <v>440</v>
      </c>
      <c r="B188" s="61" t="s">
        <v>186</v>
      </c>
      <c r="C188" s="40" t="s">
        <v>441</v>
      </c>
      <c r="D188" s="41">
        <v>40000</v>
      </c>
      <c r="E188" s="78">
        <v>39650</v>
      </c>
      <c r="F188" s="79">
        <f t="shared" si="2"/>
        <v>350</v>
      </c>
    </row>
    <row r="189" spans="1:6" ht="32.25">
      <c r="A189" s="53" t="s">
        <v>199</v>
      </c>
      <c r="B189" s="61" t="s">
        <v>186</v>
      </c>
      <c r="C189" s="40" t="s">
        <v>442</v>
      </c>
      <c r="D189" s="41">
        <v>40000</v>
      </c>
      <c r="E189" s="78">
        <v>39650</v>
      </c>
      <c r="F189" s="79">
        <f t="shared" si="2"/>
        <v>350</v>
      </c>
    </row>
    <row r="190" spans="1:6" ht="32.25">
      <c r="A190" s="53" t="s">
        <v>201</v>
      </c>
      <c r="B190" s="61" t="s">
        <v>186</v>
      </c>
      <c r="C190" s="40" t="s">
        <v>443</v>
      </c>
      <c r="D190" s="41">
        <v>40000</v>
      </c>
      <c r="E190" s="78">
        <v>39650</v>
      </c>
      <c r="F190" s="79">
        <f t="shared" si="2"/>
        <v>350</v>
      </c>
    </row>
    <row r="191" spans="1:6" ht="18.75">
      <c r="A191" s="53" t="s">
        <v>203</v>
      </c>
      <c r="B191" s="61" t="s">
        <v>186</v>
      </c>
      <c r="C191" s="40" t="s">
        <v>444</v>
      </c>
      <c r="D191" s="41">
        <v>40000</v>
      </c>
      <c r="E191" s="78">
        <v>39650</v>
      </c>
      <c r="F191" s="79">
        <f t="shared" si="2"/>
        <v>350</v>
      </c>
    </row>
    <row r="192" spans="1:6" ht="48">
      <c r="A192" s="53" t="s">
        <v>445</v>
      </c>
      <c r="B192" s="61" t="s">
        <v>186</v>
      </c>
      <c r="C192" s="40" t="s">
        <v>446</v>
      </c>
      <c r="D192" s="41">
        <v>2403600</v>
      </c>
      <c r="E192" s="78">
        <v>1519536.96</v>
      </c>
      <c r="F192" s="79">
        <f t="shared" si="2"/>
        <v>884063.04</v>
      </c>
    </row>
    <row r="193" spans="1:6" ht="32.25">
      <c r="A193" s="53" t="s">
        <v>199</v>
      </c>
      <c r="B193" s="61" t="s">
        <v>186</v>
      </c>
      <c r="C193" s="40" t="s">
        <v>447</v>
      </c>
      <c r="D193" s="41">
        <v>2403600</v>
      </c>
      <c r="E193" s="78">
        <v>1519536.96</v>
      </c>
      <c r="F193" s="79">
        <f t="shared" si="2"/>
        <v>884063.04</v>
      </c>
    </row>
    <row r="194" spans="1:6" ht="32.25">
      <c r="A194" s="53" t="s">
        <v>201</v>
      </c>
      <c r="B194" s="61" t="s">
        <v>186</v>
      </c>
      <c r="C194" s="40" t="s">
        <v>448</v>
      </c>
      <c r="D194" s="41">
        <v>2403600</v>
      </c>
      <c r="E194" s="78">
        <v>1519536.96</v>
      </c>
      <c r="F194" s="79">
        <f t="shared" si="2"/>
        <v>884063.04</v>
      </c>
    </row>
    <row r="195" spans="1:6" ht="18.75">
      <c r="A195" s="53" t="s">
        <v>203</v>
      </c>
      <c r="B195" s="61" t="s">
        <v>186</v>
      </c>
      <c r="C195" s="40" t="s">
        <v>449</v>
      </c>
      <c r="D195" s="41">
        <v>148000</v>
      </c>
      <c r="E195" s="78">
        <v>144096</v>
      </c>
      <c r="F195" s="79">
        <f t="shared" si="2"/>
        <v>3904</v>
      </c>
    </row>
    <row r="196" spans="1:6" ht="18.75">
      <c r="A196" s="53" t="s">
        <v>233</v>
      </c>
      <c r="B196" s="61" t="s">
        <v>186</v>
      </c>
      <c r="C196" s="40" t="s">
        <v>450</v>
      </c>
      <c r="D196" s="41">
        <v>2255600</v>
      </c>
      <c r="E196" s="78">
        <v>1375440.96</v>
      </c>
      <c r="F196" s="79">
        <f t="shared" si="2"/>
        <v>880159.04</v>
      </c>
    </row>
    <row r="197" spans="1:6" ht="48">
      <c r="A197" s="53" t="s">
        <v>451</v>
      </c>
      <c r="B197" s="61" t="s">
        <v>186</v>
      </c>
      <c r="C197" s="40" t="s">
        <v>452</v>
      </c>
      <c r="D197" s="41">
        <v>106100</v>
      </c>
      <c r="E197" s="78">
        <v>106100</v>
      </c>
      <c r="F197" s="79" t="str">
        <f t="shared" si="2"/>
        <v>-</v>
      </c>
    </row>
    <row r="198" spans="1:6" ht="32.25">
      <c r="A198" s="53" t="s">
        <v>199</v>
      </c>
      <c r="B198" s="61" t="s">
        <v>186</v>
      </c>
      <c r="C198" s="40" t="s">
        <v>453</v>
      </c>
      <c r="D198" s="41">
        <v>106100</v>
      </c>
      <c r="E198" s="78">
        <v>106100</v>
      </c>
      <c r="F198" s="79" t="str">
        <f t="shared" si="2"/>
        <v>-</v>
      </c>
    </row>
    <row r="199" spans="1:6" ht="32.25">
      <c r="A199" s="53" t="s">
        <v>201</v>
      </c>
      <c r="B199" s="61" t="s">
        <v>186</v>
      </c>
      <c r="C199" s="40" t="s">
        <v>454</v>
      </c>
      <c r="D199" s="41">
        <v>106100</v>
      </c>
      <c r="E199" s="78">
        <v>106100</v>
      </c>
      <c r="F199" s="79" t="str">
        <f t="shared" si="2"/>
        <v>-</v>
      </c>
    </row>
    <row r="200" spans="1:6" ht="18.75">
      <c r="A200" s="53" t="s">
        <v>203</v>
      </c>
      <c r="B200" s="61" t="s">
        <v>186</v>
      </c>
      <c r="C200" s="40" t="s">
        <v>455</v>
      </c>
      <c r="D200" s="41">
        <v>106100</v>
      </c>
      <c r="E200" s="78">
        <v>106100</v>
      </c>
      <c r="F200" s="79" t="str">
        <f t="shared" si="2"/>
        <v>-</v>
      </c>
    </row>
    <row r="201" spans="1:6" ht="28.15" customHeight="1">
      <c r="A201" s="53" t="s">
        <v>456</v>
      </c>
      <c r="B201" s="61" t="s">
        <v>186</v>
      </c>
      <c r="C201" s="40" t="s">
        <v>457</v>
      </c>
      <c r="D201" s="41">
        <v>122600</v>
      </c>
      <c r="E201" s="78">
        <v>121845.82</v>
      </c>
      <c r="F201" s="79">
        <f t="shared" si="2"/>
        <v>754.17999999999302</v>
      </c>
    </row>
    <row r="202" spans="1:6" ht="18.75" customHeight="1">
      <c r="A202" s="53" t="s">
        <v>199</v>
      </c>
      <c r="B202" s="61" t="s">
        <v>186</v>
      </c>
      <c r="C202" s="40" t="s">
        <v>458</v>
      </c>
      <c r="D202" s="41">
        <v>122600</v>
      </c>
      <c r="E202" s="78">
        <v>121845.82</v>
      </c>
      <c r="F202" s="79">
        <f t="shared" si="2"/>
        <v>754.17999999999302</v>
      </c>
    </row>
    <row r="203" spans="1:6" ht="18.75" customHeight="1">
      <c r="A203" s="53" t="s">
        <v>201</v>
      </c>
      <c r="B203" s="61" t="s">
        <v>186</v>
      </c>
      <c r="C203" s="40" t="s">
        <v>459</v>
      </c>
      <c r="D203" s="41">
        <v>122600</v>
      </c>
      <c r="E203" s="78">
        <v>121845.82</v>
      </c>
      <c r="F203" s="79">
        <f t="shared" si="2"/>
        <v>754.17999999999302</v>
      </c>
    </row>
    <row r="204" spans="1:6" ht="18.75">
      <c r="A204" s="53" t="s">
        <v>203</v>
      </c>
      <c r="B204" s="61" t="s">
        <v>186</v>
      </c>
      <c r="C204" s="40" t="s">
        <v>460</v>
      </c>
      <c r="D204" s="41">
        <v>122600</v>
      </c>
      <c r="E204" s="78">
        <v>121845.82</v>
      </c>
      <c r="F204" s="79">
        <f t="shared" si="2"/>
        <v>754.17999999999302</v>
      </c>
    </row>
    <row r="205" spans="1:6" ht="32.25">
      <c r="A205" s="53" t="s">
        <v>461</v>
      </c>
      <c r="B205" s="61" t="s">
        <v>186</v>
      </c>
      <c r="C205" s="40" t="s">
        <v>462</v>
      </c>
      <c r="D205" s="41">
        <v>667700</v>
      </c>
      <c r="E205" s="78" t="s">
        <v>44</v>
      </c>
      <c r="F205" s="79">
        <f t="shared" si="2"/>
        <v>667700</v>
      </c>
    </row>
    <row r="206" spans="1:6" ht="32.25">
      <c r="A206" s="53" t="s">
        <v>199</v>
      </c>
      <c r="B206" s="61" t="s">
        <v>186</v>
      </c>
      <c r="C206" s="40" t="s">
        <v>463</v>
      </c>
      <c r="D206" s="41">
        <v>667700</v>
      </c>
      <c r="E206" s="78" t="s">
        <v>44</v>
      </c>
      <c r="F206" s="79">
        <f t="shared" si="2"/>
        <v>667700</v>
      </c>
    </row>
    <row r="207" spans="1:6" ht="32.25">
      <c r="A207" s="53" t="s">
        <v>201</v>
      </c>
      <c r="B207" s="61" t="s">
        <v>186</v>
      </c>
      <c r="C207" s="40" t="s">
        <v>464</v>
      </c>
      <c r="D207" s="41">
        <v>667700</v>
      </c>
      <c r="E207" s="78" t="s">
        <v>44</v>
      </c>
      <c r="F207" s="79">
        <f t="shared" ref="F207:F255" si="3">IF(OR(D207="-",IF(E207="-",0,E207)&gt;=IF(D207="-",0,D207)),"-",IF(D207="-",0,D207)-IF(E207="-",0,E207))</f>
        <v>667700</v>
      </c>
    </row>
    <row r="208" spans="1:6" ht="18.75">
      <c r="A208" s="53" t="s">
        <v>203</v>
      </c>
      <c r="B208" s="61" t="s">
        <v>186</v>
      </c>
      <c r="C208" s="40" t="s">
        <v>465</v>
      </c>
      <c r="D208" s="41">
        <v>667700</v>
      </c>
      <c r="E208" s="78" t="s">
        <v>44</v>
      </c>
      <c r="F208" s="79">
        <f t="shared" si="3"/>
        <v>667700</v>
      </c>
    </row>
    <row r="209" spans="1:6" ht="18.75">
      <c r="A209" s="57" t="s">
        <v>466</v>
      </c>
      <c r="B209" s="58" t="s">
        <v>186</v>
      </c>
      <c r="C209" s="70" t="s">
        <v>467</v>
      </c>
      <c r="D209" s="71">
        <v>400000</v>
      </c>
      <c r="E209" s="72" t="s">
        <v>44</v>
      </c>
      <c r="F209" s="73">
        <f t="shared" si="3"/>
        <v>400000</v>
      </c>
    </row>
    <row r="210" spans="1:6" ht="18.75" customHeight="1">
      <c r="A210" s="57" t="s">
        <v>468</v>
      </c>
      <c r="B210" s="58" t="s">
        <v>186</v>
      </c>
      <c r="C210" s="70" t="s">
        <v>469</v>
      </c>
      <c r="D210" s="71">
        <v>400000</v>
      </c>
      <c r="E210" s="72" t="s">
        <v>44</v>
      </c>
      <c r="F210" s="73">
        <f t="shared" si="3"/>
        <v>400000</v>
      </c>
    </row>
    <row r="211" spans="1:6" ht="18.75">
      <c r="A211" s="53" t="s">
        <v>468</v>
      </c>
      <c r="B211" s="61" t="s">
        <v>186</v>
      </c>
      <c r="C211" s="40" t="s">
        <v>470</v>
      </c>
      <c r="D211" s="41">
        <v>400000</v>
      </c>
      <c r="E211" s="78" t="s">
        <v>44</v>
      </c>
      <c r="F211" s="79">
        <f t="shared" si="3"/>
        <v>400000</v>
      </c>
    </row>
    <row r="212" spans="1:6" ht="32.25">
      <c r="A212" s="53" t="s">
        <v>471</v>
      </c>
      <c r="B212" s="61" t="s">
        <v>186</v>
      </c>
      <c r="C212" s="40" t="s">
        <v>472</v>
      </c>
      <c r="D212" s="41">
        <v>400000</v>
      </c>
      <c r="E212" s="78" t="s">
        <v>44</v>
      </c>
      <c r="F212" s="79">
        <f t="shared" si="3"/>
        <v>400000</v>
      </c>
    </row>
    <row r="213" spans="1:6" ht="48">
      <c r="A213" s="53" t="s">
        <v>473</v>
      </c>
      <c r="B213" s="61" t="s">
        <v>186</v>
      </c>
      <c r="C213" s="40" t="s">
        <v>474</v>
      </c>
      <c r="D213" s="41">
        <v>400000</v>
      </c>
      <c r="E213" s="78" t="s">
        <v>44</v>
      </c>
      <c r="F213" s="79">
        <f t="shared" si="3"/>
        <v>400000</v>
      </c>
    </row>
    <row r="214" spans="1:6" ht="32.25">
      <c r="A214" s="53" t="s">
        <v>199</v>
      </c>
      <c r="B214" s="61" t="s">
        <v>186</v>
      </c>
      <c r="C214" s="40" t="s">
        <v>475</v>
      </c>
      <c r="D214" s="41">
        <v>400000</v>
      </c>
      <c r="E214" s="78" t="s">
        <v>44</v>
      </c>
      <c r="F214" s="79">
        <f t="shared" si="3"/>
        <v>400000</v>
      </c>
    </row>
    <row r="215" spans="1:6" ht="32.25">
      <c r="A215" s="53" t="s">
        <v>201</v>
      </c>
      <c r="B215" s="61" t="s">
        <v>186</v>
      </c>
      <c r="C215" s="40" t="s">
        <v>476</v>
      </c>
      <c r="D215" s="41">
        <v>400000</v>
      </c>
      <c r="E215" s="78" t="s">
        <v>44</v>
      </c>
      <c r="F215" s="79">
        <f t="shared" si="3"/>
        <v>400000</v>
      </c>
    </row>
    <row r="216" spans="1:6" ht="18.75">
      <c r="A216" s="53" t="s">
        <v>203</v>
      </c>
      <c r="B216" s="61" t="s">
        <v>186</v>
      </c>
      <c r="C216" s="40" t="s">
        <v>477</v>
      </c>
      <c r="D216" s="41">
        <v>400000</v>
      </c>
      <c r="E216" s="78" t="s">
        <v>44</v>
      </c>
      <c r="F216" s="79">
        <f t="shared" si="3"/>
        <v>400000</v>
      </c>
    </row>
    <row r="217" spans="1:6" ht="18.75">
      <c r="A217" s="57" t="s">
        <v>478</v>
      </c>
      <c r="B217" s="58" t="s">
        <v>186</v>
      </c>
      <c r="C217" s="70" t="s">
        <v>479</v>
      </c>
      <c r="D217" s="71">
        <v>60000</v>
      </c>
      <c r="E217" s="72">
        <v>10790</v>
      </c>
      <c r="F217" s="73">
        <f t="shared" si="3"/>
        <v>49210</v>
      </c>
    </row>
    <row r="218" spans="1:6" ht="32.25">
      <c r="A218" s="57" t="s">
        <v>480</v>
      </c>
      <c r="B218" s="58" t="s">
        <v>186</v>
      </c>
      <c r="C218" s="70" t="s">
        <v>481</v>
      </c>
      <c r="D218" s="71">
        <v>60000</v>
      </c>
      <c r="E218" s="72">
        <v>10790</v>
      </c>
      <c r="F218" s="73">
        <f t="shared" si="3"/>
        <v>49210</v>
      </c>
    </row>
    <row r="219" spans="1:6" ht="18.75">
      <c r="A219" s="53" t="s">
        <v>480</v>
      </c>
      <c r="B219" s="61" t="s">
        <v>186</v>
      </c>
      <c r="C219" s="40" t="s">
        <v>482</v>
      </c>
      <c r="D219" s="41">
        <v>60000</v>
      </c>
      <c r="E219" s="78">
        <v>10790</v>
      </c>
      <c r="F219" s="79">
        <f t="shared" si="3"/>
        <v>49210</v>
      </c>
    </row>
    <row r="220" spans="1:6" ht="48">
      <c r="A220" s="53" t="s">
        <v>206</v>
      </c>
      <c r="B220" s="61" t="s">
        <v>186</v>
      </c>
      <c r="C220" s="40" t="s">
        <v>483</v>
      </c>
      <c r="D220" s="41">
        <v>60000</v>
      </c>
      <c r="E220" s="78">
        <v>10790</v>
      </c>
      <c r="F220" s="79">
        <f t="shared" si="3"/>
        <v>49210</v>
      </c>
    </row>
    <row r="221" spans="1:6" ht="32.25">
      <c r="A221" s="53" t="s">
        <v>484</v>
      </c>
      <c r="B221" s="61" t="s">
        <v>186</v>
      </c>
      <c r="C221" s="40" t="s">
        <v>485</v>
      </c>
      <c r="D221" s="41">
        <v>60000</v>
      </c>
      <c r="E221" s="78">
        <v>10790</v>
      </c>
      <c r="F221" s="79">
        <f t="shared" si="3"/>
        <v>49210</v>
      </c>
    </row>
    <row r="222" spans="1:6" ht="32.25">
      <c r="A222" s="53" t="s">
        <v>199</v>
      </c>
      <c r="B222" s="61" t="s">
        <v>186</v>
      </c>
      <c r="C222" s="40" t="s">
        <v>486</v>
      </c>
      <c r="D222" s="41">
        <v>60000</v>
      </c>
      <c r="E222" s="78">
        <v>10790</v>
      </c>
      <c r="F222" s="79">
        <f t="shared" si="3"/>
        <v>49210</v>
      </c>
    </row>
    <row r="223" spans="1:6" ht="32.25">
      <c r="A223" s="53" t="s">
        <v>201</v>
      </c>
      <c r="B223" s="61" t="s">
        <v>186</v>
      </c>
      <c r="C223" s="40" t="s">
        <v>487</v>
      </c>
      <c r="D223" s="41">
        <v>60000</v>
      </c>
      <c r="E223" s="78">
        <v>10790</v>
      </c>
      <c r="F223" s="79">
        <f t="shared" si="3"/>
        <v>49210</v>
      </c>
    </row>
    <row r="224" spans="1:6" ht="18.75">
      <c r="A224" s="53" t="s">
        <v>203</v>
      </c>
      <c r="B224" s="61" t="s">
        <v>186</v>
      </c>
      <c r="C224" s="40" t="s">
        <v>488</v>
      </c>
      <c r="D224" s="41">
        <v>60000</v>
      </c>
      <c r="E224" s="78">
        <v>10790</v>
      </c>
      <c r="F224" s="79">
        <f t="shared" si="3"/>
        <v>49210</v>
      </c>
    </row>
    <row r="225" spans="1:6" ht="18.75">
      <c r="A225" s="57" t="s">
        <v>489</v>
      </c>
      <c r="B225" s="58" t="s">
        <v>186</v>
      </c>
      <c r="C225" s="70" t="s">
        <v>490</v>
      </c>
      <c r="D225" s="71">
        <v>10481250</v>
      </c>
      <c r="E225" s="72">
        <v>9972570</v>
      </c>
      <c r="F225" s="73">
        <f>IF(OR(D225="-",IF(E225="-",0,E225)&gt;=IF(D225="-",0,D225)),"-",IF(D225="-",0,D225)-IF(E225="-",0,E225))</f>
        <v>508680</v>
      </c>
    </row>
    <row r="226" spans="1:6" ht="18.75">
      <c r="A226" s="57" t="s">
        <v>491</v>
      </c>
      <c r="B226" s="58" t="s">
        <v>186</v>
      </c>
      <c r="C226" s="70" t="s">
        <v>492</v>
      </c>
      <c r="D226" s="71">
        <v>10481250</v>
      </c>
      <c r="E226" s="72">
        <v>9972570</v>
      </c>
      <c r="F226" s="73">
        <f t="shared" si="3"/>
        <v>508680</v>
      </c>
    </row>
    <row r="227" spans="1:6" ht="18.75">
      <c r="A227" s="53" t="s">
        <v>491</v>
      </c>
      <c r="B227" s="61" t="s">
        <v>186</v>
      </c>
      <c r="C227" s="40" t="s">
        <v>493</v>
      </c>
      <c r="D227" s="41">
        <v>10481250</v>
      </c>
      <c r="E227" s="78">
        <v>9972570</v>
      </c>
      <c r="F227" s="79">
        <f>IF(OR(D227="-",IF(E227="-",0,E227)&gt;=IF(D227="-",0,D227)),"-",IF(D227="-",0,D227)-IF(E227="-",0,E227))</f>
        <v>508680</v>
      </c>
    </row>
    <row r="228" spans="1:6" ht="18.75">
      <c r="A228" s="53" t="s">
        <v>494</v>
      </c>
      <c r="B228" s="61" t="s">
        <v>186</v>
      </c>
      <c r="C228" s="40" t="s">
        <v>495</v>
      </c>
      <c r="D228" s="41">
        <v>10481250</v>
      </c>
      <c r="E228" s="78">
        <v>9972570</v>
      </c>
      <c r="F228" s="79">
        <f t="shared" si="3"/>
        <v>508680</v>
      </c>
    </row>
    <row r="229" spans="1:6" s="69" customFormat="1" ht="48">
      <c r="A229" s="67" t="s">
        <v>496</v>
      </c>
      <c r="B229" s="68" t="s">
        <v>186</v>
      </c>
      <c r="C229" s="80" t="s">
        <v>497</v>
      </c>
      <c r="D229" s="81">
        <v>9237500</v>
      </c>
      <c r="E229" s="82">
        <v>8928920</v>
      </c>
      <c r="F229" s="83">
        <f t="shared" si="3"/>
        <v>308580</v>
      </c>
    </row>
    <row r="230" spans="1:6" ht="32.25">
      <c r="A230" s="53" t="s">
        <v>498</v>
      </c>
      <c r="B230" s="61" t="s">
        <v>186</v>
      </c>
      <c r="C230" s="40" t="s">
        <v>499</v>
      </c>
      <c r="D230" s="41">
        <v>9237500</v>
      </c>
      <c r="E230" s="78">
        <v>8928920</v>
      </c>
      <c r="F230" s="79">
        <f>IF(OR(D230="-",IF(E230="-",0,E230)&gt;=IF(D230="-",0,D230)),"-",IF(D230="-",0,D230)-IF(E230="-",0,E230))</f>
        <v>308580</v>
      </c>
    </row>
    <row r="231" spans="1:6" ht="18.75">
      <c r="A231" s="53" t="s">
        <v>500</v>
      </c>
      <c r="B231" s="61" t="s">
        <v>186</v>
      </c>
      <c r="C231" s="40" t="s">
        <v>501</v>
      </c>
      <c r="D231" s="41">
        <v>9237500</v>
      </c>
      <c r="E231" s="78">
        <v>8928920</v>
      </c>
      <c r="F231" s="79">
        <f t="shared" si="3"/>
        <v>308580</v>
      </c>
    </row>
    <row r="232" spans="1:6" ht="48">
      <c r="A232" s="53" t="s">
        <v>502</v>
      </c>
      <c r="B232" s="61" t="s">
        <v>186</v>
      </c>
      <c r="C232" s="40" t="s">
        <v>503</v>
      </c>
      <c r="D232" s="41">
        <v>9237500</v>
      </c>
      <c r="E232" s="78">
        <v>8928920</v>
      </c>
      <c r="F232" s="79">
        <f>IF(OR(D232="-",IF(E232="-",0,E232)&gt;=IF(D232="-",0,D232)),"-",IF(D232="-",0,D232)-IF(E232="-",0,E232))</f>
        <v>308580</v>
      </c>
    </row>
    <row r="233" spans="1:6" ht="63.75">
      <c r="A233" s="62" t="s">
        <v>504</v>
      </c>
      <c r="B233" s="61" t="s">
        <v>186</v>
      </c>
      <c r="C233" s="40" t="s">
        <v>505</v>
      </c>
      <c r="D233" s="41">
        <v>71900</v>
      </c>
      <c r="E233" s="78">
        <v>71900</v>
      </c>
      <c r="F233" s="79" t="str">
        <f t="shared" si="3"/>
        <v>-</v>
      </c>
    </row>
    <row r="234" spans="1:6" ht="18.75">
      <c r="A234" s="53" t="s">
        <v>243</v>
      </c>
      <c r="B234" s="61" t="s">
        <v>186</v>
      </c>
      <c r="C234" s="40" t="s">
        <v>506</v>
      </c>
      <c r="D234" s="41">
        <v>71900</v>
      </c>
      <c r="E234" s="78">
        <v>71900</v>
      </c>
      <c r="F234" s="79" t="str">
        <f t="shared" si="3"/>
        <v>-</v>
      </c>
    </row>
    <row r="235" spans="1:6" ht="18.75">
      <c r="A235" s="53" t="s">
        <v>172</v>
      </c>
      <c r="B235" s="61" t="s">
        <v>186</v>
      </c>
      <c r="C235" s="40" t="s">
        <v>507</v>
      </c>
      <c r="D235" s="41">
        <v>71900</v>
      </c>
      <c r="E235" s="78">
        <v>71900</v>
      </c>
      <c r="F235" s="79" t="str">
        <f t="shared" si="3"/>
        <v>-</v>
      </c>
    </row>
    <row r="236" spans="1:6" ht="48">
      <c r="A236" s="53" t="s">
        <v>508</v>
      </c>
      <c r="B236" s="61" t="s">
        <v>186</v>
      </c>
      <c r="C236" s="40" t="s">
        <v>509</v>
      </c>
      <c r="D236" s="41">
        <v>1160400</v>
      </c>
      <c r="E236" s="78">
        <v>971750</v>
      </c>
      <c r="F236" s="79">
        <f>IF(OR(D236="-",IF(E236="-",0,E236)&gt;=IF(D236="-",0,D236)),"-",IF(D236="-",0,D236)-IF(E236="-",0,E236))</f>
        <v>188650</v>
      </c>
    </row>
    <row r="237" spans="1:6" ht="32.25">
      <c r="A237" s="53" t="s">
        <v>498</v>
      </c>
      <c r="B237" s="61" t="s">
        <v>186</v>
      </c>
      <c r="C237" s="40" t="s">
        <v>510</v>
      </c>
      <c r="D237" s="41">
        <v>1160400</v>
      </c>
      <c r="E237" s="78">
        <v>971750</v>
      </c>
      <c r="F237" s="79">
        <f t="shared" si="3"/>
        <v>188650</v>
      </c>
    </row>
    <row r="238" spans="1:6" ht="18.75">
      <c r="A238" s="53" t="s">
        <v>500</v>
      </c>
      <c r="B238" s="61" t="s">
        <v>186</v>
      </c>
      <c r="C238" s="40" t="s">
        <v>511</v>
      </c>
      <c r="D238" s="41">
        <v>1160400</v>
      </c>
      <c r="E238" s="78">
        <v>971750</v>
      </c>
      <c r="F238" s="79">
        <f>IF(OR(D238="-",IF(E238="-",0,E238)&gt;=IF(D238="-",0,D238)),"-",IF(D238="-",0,D238)-IF(E238="-",0,E238))</f>
        <v>188650</v>
      </c>
    </row>
    <row r="239" spans="1:6" ht="18.75">
      <c r="A239" s="53" t="s">
        <v>512</v>
      </c>
      <c r="B239" s="61" t="s">
        <v>186</v>
      </c>
      <c r="C239" s="40" t="s">
        <v>513</v>
      </c>
      <c r="D239" s="41">
        <v>1160400</v>
      </c>
      <c r="E239" s="78">
        <v>971750</v>
      </c>
      <c r="F239" s="79">
        <f t="shared" si="3"/>
        <v>188650</v>
      </c>
    </row>
    <row r="240" spans="1:6" ht="18.75">
      <c r="A240" s="57" t="s">
        <v>514</v>
      </c>
      <c r="B240" s="58" t="s">
        <v>186</v>
      </c>
      <c r="C240" s="70" t="s">
        <v>515</v>
      </c>
      <c r="D240" s="71">
        <v>392800</v>
      </c>
      <c r="E240" s="72">
        <v>285046.40000000002</v>
      </c>
      <c r="F240" s="73">
        <f t="shared" si="3"/>
        <v>107753.59999999998</v>
      </c>
    </row>
    <row r="241" spans="1:6" ht="18.75">
      <c r="A241" s="57" t="s">
        <v>516</v>
      </c>
      <c r="B241" s="58" t="s">
        <v>186</v>
      </c>
      <c r="C241" s="70" t="s">
        <v>517</v>
      </c>
      <c r="D241" s="71">
        <v>392800</v>
      </c>
      <c r="E241" s="72">
        <v>285046.40000000002</v>
      </c>
      <c r="F241" s="73">
        <f t="shared" si="3"/>
        <v>107753.59999999998</v>
      </c>
    </row>
    <row r="242" spans="1:6" ht="18.75">
      <c r="A242" s="53" t="s">
        <v>516</v>
      </c>
      <c r="B242" s="61" t="s">
        <v>186</v>
      </c>
      <c r="C242" s="40" t="s">
        <v>518</v>
      </c>
      <c r="D242" s="41">
        <v>392800</v>
      </c>
      <c r="E242" s="78">
        <v>285046.40000000002</v>
      </c>
      <c r="F242" s="79">
        <f t="shared" si="3"/>
        <v>107753.59999999998</v>
      </c>
    </row>
    <row r="243" spans="1:6" ht="48">
      <c r="A243" s="53" t="s">
        <v>519</v>
      </c>
      <c r="B243" s="61" t="s">
        <v>186</v>
      </c>
      <c r="C243" s="40" t="s">
        <v>520</v>
      </c>
      <c r="D243" s="41">
        <v>392800</v>
      </c>
      <c r="E243" s="78">
        <v>285046.40000000002</v>
      </c>
      <c r="F243" s="79">
        <f t="shared" si="3"/>
        <v>107753.59999999998</v>
      </c>
    </row>
    <row r="244" spans="1:6" ht="48">
      <c r="A244" s="53" t="s">
        <v>521</v>
      </c>
      <c r="B244" s="61" t="s">
        <v>186</v>
      </c>
      <c r="C244" s="40" t="s">
        <v>522</v>
      </c>
      <c r="D244" s="41">
        <v>392800</v>
      </c>
      <c r="E244" s="78">
        <v>285046.40000000002</v>
      </c>
      <c r="F244" s="79">
        <f t="shared" si="3"/>
        <v>107753.59999999998</v>
      </c>
    </row>
    <row r="245" spans="1:6" ht="18.75">
      <c r="A245" s="53" t="s">
        <v>310</v>
      </c>
      <c r="B245" s="61" t="s">
        <v>186</v>
      </c>
      <c r="C245" s="40" t="s">
        <v>523</v>
      </c>
      <c r="D245" s="41">
        <v>392800</v>
      </c>
      <c r="E245" s="78">
        <v>285046.40000000002</v>
      </c>
      <c r="F245" s="79">
        <f t="shared" si="3"/>
        <v>107753.59999999998</v>
      </c>
    </row>
    <row r="246" spans="1:6" ht="18.75" customHeight="1">
      <c r="A246" s="53" t="s">
        <v>524</v>
      </c>
      <c r="B246" s="61" t="s">
        <v>186</v>
      </c>
      <c r="C246" s="40" t="s">
        <v>525</v>
      </c>
      <c r="D246" s="41">
        <v>392800</v>
      </c>
      <c r="E246" s="78">
        <v>285046.40000000002</v>
      </c>
      <c r="F246" s="79">
        <f t="shared" si="3"/>
        <v>107753.59999999998</v>
      </c>
    </row>
    <row r="247" spans="1:6" ht="18.75">
      <c r="A247" s="53" t="s">
        <v>526</v>
      </c>
      <c r="B247" s="61" t="s">
        <v>186</v>
      </c>
      <c r="C247" s="40" t="s">
        <v>527</v>
      </c>
      <c r="D247" s="41">
        <v>392800</v>
      </c>
      <c r="E247" s="78">
        <v>285046.40000000002</v>
      </c>
      <c r="F247" s="79">
        <f t="shared" si="3"/>
        <v>107753.59999999998</v>
      </c>
    </row>
    <row r="248" spans="1:6" ht="18.75">
      <c r="A248" s="57" t="s">
        <v>528</v>
      </c>
      <c r="B248" s="58" t="s">
        <v>186</v>
      </c>
      <c r="C248" s="70" t="s">
        <v>529</v>
      </c>
      <c r="D248" s="71">
        <v>6500</v>
      </c>
      <c r="E248" s="72" t="s">
        <v>44</v>
      </c>
      <c r="F248" s="73">
        <f t="shared" si="3"/>
        <v>6500</v>
      </c>
    </row>
    <row r="249" spans="1:6" ht="18.75">
      <c r="A249" s="57" t="s">
        <v>530</v>
      </c>
      <c r="B249" s="58" t="s">
        <v>186</v>
      </c>
      <c r="C249" s="70" t="s">
        <v>531</v>
      </c>
      <c r="D249" s="71">
        <v>6500</v>
      </c>
      <c r="E249" s="72" t="s">
        <v>44</v>
      </c>
      <c r="F249" s="73">
        <f t="shared" si="3"/>
        <v>6500</v>
      </c>
    </row>
    <row r="250" spans="1:6" ht="18.75">
      <c r="A250" s="53" t="s">
        <v>530</v>
      </c>
      <c r="B250" s="61" t="s">
        <v>186</v>
      </c>
      <c r="C250" s="40" t="s">
        <v>532</v>
      </c>
      <c r="D250" s="41">
        <v>6500</v>
      </c>
      <c r="E250" s="78" t="s">
        <v>44</v>
      </c>
      <c r="F250" s="79">
        <f t="shared" si="3"/>
        <v>6500</v>
      </c>
    </row>
    <row r="251" spans="1:6" ht="18.75" customHeight="1">
      <c r="A251" s="53" t="s">
        <v>533</v>
      </c>
      <c r="B251" s="61" t="s">
        <v>186</v>
      </c>
      <c r="C251" s="40" t="s">
        <v>534</v>
      </c>
      <c r="D251" s="41">
        <v>6500</v>
      </c>
      <c r="E251" s="78" t="s">
        <v>44</v>
      </c>
      <c r="F251" s="79">
        <f t="shared" si="3"/>
        <v>6500</v>
      </c>
    </row>
    <row r="252" spans="1:6" ht="18.75">
      <c r="A252" s="53" t="s">
        <v>535</v>
      </c>
      <c r="B252" s="61" t="s">
        <v>186</v>
      </c>
      <c r="C252" s="40" t="s">
        <v>536</v>
      </c>
      <c r="D252" s="41">
        <v>6500</v>
      </c>
      <c r="E252" s="78" t="s">
        <v>44</v>
      </c>
      <c r="F252" s="79">
        <f t="shared" si="3"/>
        <v>6500</v>
      </c>
    </row>
    <row r="253" spans="1:6" ht="18.75" customHeight="1">
      <c r="A253" s="53" t="s">
        <v>199</v>
      </c>
      <c r="B253" s="61" t="s">
        <v>186</v>
      </c>
      <c r="C253" s="40" t="s">
        <v>537</v>
      </c>
      <c r="D253" s="41">
        <v>6500</v>
      </c>
      <c r="E253" s="78" t="s">
        <v>44</v>
      </c>
      <c r="F253" s="79">
        <f t="shared" si="3"/>
        <v>6500</v>
      </c>
    </row>
    <row r="254" spans="1:6" ht="18.75" customHeight="1">
      <c r="A254" s="53" t="s">
        <v>201</v>
      </c>
      <c r="B254" s="61" t="s">
        <v>186</v>
      </c>
      <c r="C254" s="40" t="s">
        <v>538</v>
      </c>
      <c r="D254" s="41">
        <v>6500</v>
      </c>
      <c r="E254" s="78" t="s">
        <v>44</v>
      </c>
      <c r="F254" s="79">
        <f t="shared" si="3"/>
        <v>6500</v>
      </c>
    </row>
    <row r="255" spans="1:6" ht="18.75">
      <c r="A255" s="53" t="s">
        <v>203</v>
      </c>
      <c r="B255" s="61" t="s">
        <v>186</v>
      </c>
      <c r="C255" s="40" t="s">
        <v>539</v>
      </c>
      <c r="D255" s="41">
        <v>6500</v>
      </c>
      <c r="E255" s="78" t="s">
        <v>44</v>
      </c>
      <c r="F255" s="79">
        <f t="shared" si="3"/>
        <v>6500</v>
      </c>
    </row>
    <row r="256" spans="1:6" ht="9" customHeight="1">
      <c r="A256" s="63"/>
      <c r="B256" s="64"/>
      <c r="C256" s="84"/>
      <c r="D256" s="85"/>
      <c r="E256" s="86"/>
      <c r="F256" s="86"/>
    </row>
    <row r="257" spans="1:6" ht="18.75" customHeight="1">
      <c r="A257" s="65" t="s">
        <v>540</v>
      </c>
      <c r="B257" s="66" t="s">
        <v>541</v>
      </c>
      <c r="C257" s="87" t="s">
        <v>187</v>
      </c>
      <c r="D257" s="88">
        <v>-3604700</v>
      </c>
      <c r="E257" s="88">
        <v>-1906909.28</v>
      </c>
      <c r="F257" s="89" t="s">
        <v>542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opLeftCell="A13" workbookViewId="0">
      <selection activeCell="E30" sqref="E3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90" customFormat="1" ht="11.1" customHeight="1">
      <c r="A1" s="152" t="s">
        <v>543</v>
      </c>
      <c r="B1" s="152"/>
      <c r="C1" s="152"/>
      <c r="D1" s="152"/>
      <c r="E1" s="152"/>
      <c r="F1" s="152"/>
    </row>
    <row r="2" spans="1:6" s="90" customFormat="1" ht="13.15" customHeight="1">
      <c r="A2" s="151" t="s">
        <v>544</v>
      </c>
      <c r="B2" s="151"/>
      <c r="C2" s="151"/>
      <c r="D2" s="151"/>
      <c r="E2" s="151"/>
      <c r="F2" s="151"/>
    </row>
    <row r="3" spans="1:6" s="90" customFormat="1" ht="9" customHeight="1" thickBot="1">
      <c r="A3" s="91"/>
      <c r="B3" s="92"/>
      <c r="C3" s="93"/>
      <c r="D3" s="94"/>
      <c r="E3" s="94"/>
      <c r="F3" s="93"/>
    </row>
    <row r="4" spans="1:6" s="90" customFormat="1" ht="13.9" customHeight="1">
      <c r="A4" s="153" t="s">
        <v>21</v>
      </c>
      <c r="B4" s="156" t="s">
        <v>22</v>
      </c>
      <c r="C4" s="162" t="s">
        <v>545</v>
      </c>
      <c r="D4" s="159" t="s">
        <v>24</v>
      </c>
      <c r="E4" s="159" t="s">
        <v>25</v>
      </c>
      <c r="F4" s="165" t="s">
        <v>26</v>
      </c>
    </row>
    <row r="5" spans="1:6" s="90" customFormat="1" ht="4.9000000000000004" customHeight="1">
      <c r="A5" s="154"/>
      <c r="B5" s="157"/>
      <c r="C5" s="163"/>
      <c r="D5" s="160"/>
      <c r="E5" s="160"/>
      <c r="F5" s="166"/>
    </row>
    <row r="6" spans="1:6" s="90" customFormat="1" ht="6" customHeight="1">
      <c r="A6" s="154"/>
      <c r="B6" s="157"/>
      <c r="C6" s="163"/>
      <c r="D6" s="160"/>
      <c r="E6" s="160"/>
      <c r="F6" s="166"/>
    </row>
    <row r="7" spans="1:6" s="90" customFormat="1" ht="4.9000000000000004" customHeight="1">
      <c r="A7" s="154"/>
      <c r="B7" s="157"/>
      <c r="C7" s="163"/>
      <c r="D7" s="160"/>
      <c r="E7" s="160"/>
      <c r="F7" s="166"/>
    </row>
    <row r="8" spans="1:6" s="90" customFormat="1" ht="6" customHeight="1">
      <c r="A8" s="154"/>
      <c r="B8" s="157"/>
      <c r="C8" s="163"/>
      <c r="D8" s="160"/>
      <c r="E8" s="160"/>
      <c r="F8" s="166"/>
    </row>
    <row r="9" spans="1:6" s="90" customFormat="1" ht="6" customHeight="1">
      <c r="A9" s="154"/>
      <c r="B9" s="157"/>
      <c r="C9" s="163"/>
      <c r="D9" s="160"/>
      <c r="E9" s="160"/>
      <c r="F9" s="166"/>
    </row>
    <row r="10" spans="1:6" s="90" customFormat="1" ht="18" customHeight="1">
      <c r="A10" s="155"/>
      <c r="B10" s="158"/>
      <c r="C10" s="164"/>
      <c r="D10" s="161"/>
      <c r="E10" s="161"/>
      <c r="F10" s="167"/>
    </row>
    <row r="11" spans="1:6" s="90" customFormat="1" ht="13.5" customHeight="1" thickBot="1">
      <c r="A11" s="95">
        <v>1</v>
      </c>
      <c r="B11" s="96">
        <v>2</v>
      </c>
      <c r="C11" s="97">
        <v>3</v>
      </c>
      <c r="D11" s="98" t="s">
        <v>27</v>
      </c>
      <c r="E11" s="99" t="s">
        <v>28</v>
      </c>
      <c r="F11" s="100" t="s">
        <v>29</v>
      </c>
    </row>
    <row r="12" spans="1:6" s="90" customFormat="1" ht="36" customHeight="1">
      <c r="A12" s="101" t="s">
        <v>574</v>
      </c>
      <c r="B12" s="102" t="s">
        <v>546</v>
      </c>
      <c r="C12" s="103" t="s">
        <v>575</v>
      </c>
      <c r="D12" s="104">
        <v>-3604700</v>
      </c>
      <c r="E12" s="104">
        <v>1906909.28</v>
      </c>
      <c r="F12" s="105" t="s">
        <v>44</v>
      </c>
    </row>
    <row r="13" spans="1:6" s="90" customFormat="1" ht="18.75">
      <c r="A13" s="106" t="s">
        <v>576</v>
      </c>
      <c r="B13" s="107"/>
      <c r="C13" s="108"/>
      <c r="D13" s="109"/>
      <c r="E13" s="109"/>
      <c r="F13" s="110"/>
    </row>
    <row r="14" spans="1:6" s="90" customFormat="1" ht="18.75" customHeight="1">
      <c r="A14" s="111" t="s">
        <v>577</v>
      </c>
      <c r="B14" s="112" t="s">
        <v>547</v>
      </c>
      <c r="C14" s="113" t="s">
        <v>575</v>
      </c>
      <c r="D14" s="71" t="s">
        <v>44</v>
      </c>
      <c r="E14" s="71" t="s">
        <v>44</v>
      </c>
      <c r="F14" s="73" t="s">
        <v>44</v>
      </c>
    </row>
    <row r="15" spans="1:6" s="90" customFormat="1" ht="18.75">
      <c r="A15" s="114" t="s">
        <v>548</v>
      </c>
      <c r="B15" s="107"/>
      <c r="C15" s="108"/>
      <c r="D15" s="109"/>
      <c r="E15" s="109"/>
      <c r="F15" s="110"/>
    </row>
    <row r="16" spans="1:6" s="90" customFormat="1" ht="37.5">
      <c r="A16" s="111" t="s">
        <v>578</v>
      </c>
      <c r="B16" s="112" t="s">
        <v>549</v>
      </c>
      <c r="C16" s="113" t="s">
        <v>575</v>
      </c>
      <c r="D16" s="71" t="s">
        <v>44</v>
      </c>
      <c r="E16" s="71" t="s">
        <v>44</v>
      </c>
      <c r="F16" s="73" t="s">
        <v>44</v>
      </c>
    </row>
    <row r="17" spans="1:6" s="90" customFormat="1" ht="18.75">
      <c r="A17" s="114" t="s">
        <v>548</v>
      </c>
      <c r="B17" s="107"/>
      <c r="C17" s="108"/>
      <c r="D17" s="109"/>
      <c r="E17" s="109"/>
      <c r="F17" s="110"/>
    </row>
    <row r="18" spans="1:6" s="90" customFormat="1" ht="18.75">
      <c r="A18" s="111" t="s">
        <v>579</v>
      </c>
      <c r="B18" s="112" t="s">
        <v>550</v>
      </c>
      <c r="C18" s="113" t="s">
        <v>575</v>
      </c>
      <c r="D18" s="104">
        <v>-3604700</v>
      </c>
      <c r="E18" s="104">
        <v>1906909.28</v>
      </c>
      <c r="F18" s="105" t="s">
        <v>44</v>
      </c>
    </row>
    <row r="19" spans="1:6" s="90" customFormat="1" ht="56.25">
      <c r="A19" s="115" t="s">
        <v>580</v>
      </c>
      <c r="B19" s="116" t="s">
        <v>550</v>
      </c>
      <c r="C19" s="113" t="s">
        <v>581</v>
      </c>
      <c r="D19" s="104">
        <v>-3604700</v>
      </c>
      <c r="E19" s="104">
        <v>1906909.28</v>
      </c>
      <c r="F19" s="105" t="s">
        <v>44</v>
      </c>
    </row>
    <row r="20" spans="1:6" s="90" customFormat="1" ht="37.5">
      <c r="A20" s="111" t="s">
        <v>551</v>
      </c>
      <c r="B20" s="112" t="s">
        <v>552</v>
      </c>
      <c r="C20" s="113" t="s">
        <v>575</v>
      </c>
      <c r="D20" s="104"/>
      <c r="E20" s="104"/>
      <c r="F20" s="105" t="s">
        <v>542</v>
      </c>
    </row>
    <row r="21" spans="1:6" s="90" customFormat="1" ht="18.75" customHeight="1">
      <c r="A21" s="115" t="s">
        <v>582</v>
      </c>
      <c r="B21" s="116" t="s">
        <v>552</v>
      </c>
      <c r="C21" s="113" t="s">
        <v>583</v>
      </c>
      <c r="D21" s="41">
        <v>-32507600</v>
      </c>
      <c r="E21" s="117">
        <v>-23568904.030000001</v>
      </c>
      <c r="F21" s="79" t="s">
        <v>542</v>
      </c>
    </row>
    <row r="22" spans="1:6" s="90" customFormat="1" ht="37.5">
      <c r="A22" s="115" t="s">
        <v>584</v>
      </c>
      <c r="B22" s="116" t="s">
        <v>552</v>
      </c>
      <c r="C22" s="113" t="s">
        <v>585</v>
      </c>
      <c r="D22" s="41">
        <v>-32507600</v>
      </c>
      <c r="E22" s="117">
        <v>-23568904.030000001</v>
      </c>
      <c r="F22" s="105" t="s">
        <v>542</v>
      </c>
    </row>
    <row r="23" spans="1:6" s="90" customFormat="1" ht="37.5">
      <c r="A23" s="115" t="s">
        <v>586</v>
      </c>
      <c r="B23" s="116" t="s">
        <v>552</v>
      </c>
      <c r="C23" s="113" t="s">
        <v>587</v>
      </c>
      <c r="D23" s="41">
        <v>-32507600</v>
      </c>
      <c r="E23" s="117">
        <v>-23568904.030000001</v>
      </c>
      <c r="F23" s="46" t="s">
        <v>542</v>
      </c>
    </row>
    <row r="24" spans="1:6" s="90" customFormat="1" ht="56.25">
      <c r="A24" s="115" t="s">
        <v>553</v>
      </c>
      <c r="B24" s="116" t="s">
        <v>552</v>
      </c>
      <c r="C24" s="113" t="s">
        <v>588</v>
      </c>
      <c r="D24" s="41">
        <v>-32507600</v>
      </c>
      <c r="E24" s="117">
        <v>-23568904.030000001</v>
      </c>
      <c r="F24" s="41"/>
    </row>
    <row r="25" spans="1:6" s="90" customFormat="1" ht="37.5">
      <c r="A25" s="111" t="s">
        <v>554</v>
      </c>
      <c r="B25" s="112" t="s">
        <v>555</v>
      </c>
      <c r="C25" s="113" t="s">
        <v>575</v>
      </c>
      <c r="D25" s="41"/>
      <c r="E25" s="41"/>
      <c r="F25" s="41"/>
    </row>
    <row r="26" spans="1:6" s="90" customFormat="1" ht="37.5">
      <c r="A26" s="115" t="s">
        <v>589</v>
      </c>
      <c r="B26" s="116" t="s">
        <v>555</v>
      </c>
      <c r="C26" s="113" t="s">
        <v>590</v>
      </c>
      <c r="D26" s="104">
        <v>36112300</v>
      </c>
      <c r="E26" s="117">
        <v>25475813.309999999</v>
      </c>
      <c r="F26" s="41"/>
    </row>
    <row r="27" spans="1:6" s="90" customFormat="1" ht="37.5">
      <c r="A27" s="115" t="s">
        <v>591</v>
      </c>
      <c r="B27" s="116" t="s">
        <v>555</v>
      </c>
      <c r="C27" s="113" t="s">
        <v>592</v>
      </c>
      <c r="D27" s="41">
        <v>36112300</v>
      </c>
      <c r="E27" s="117">
        <v>25475813.309999999</v>
      </c>
      <c r="F27" s="41"/>
    </row>
    <row r="28" spans="1:6" s="90" customFormat="1" ht="37.5">
      <c r="A28" s="115" t="s">
        <v>593</v>
      </c>
      <c r="B28" s="116" t="s">
        <v>555</v>
      </c>
      <c r="C28" s="113" t="s">
        <v>594</v>
      </c>
      <c r="D28" s="104">
        <v>36112300</v>
      </c>
      <c r="E28" s="117">
        <v>25475813.309999999</v>
      </c>
      <c r="F28" s="41"/>
    </row>
    <row r="29" spans="1:6" s="90" customFormat="1" ht="56.25">
      <c r="A29" s="115" t="s">
        <v>556</v>
      </c>
      <c r="B29" s="116" t="s">
        <v>555</v>
      </c>
      <c r="C29" s="118" t="s">
        <v>595</v>
      </c>
      <c r="D29" s="41">
        <v>36112300</v>
      </c>
      <c r="E29" s="117">
        <v>25475813.309999999</v>
      </c>
      <c r="F29" s="41"/>
    </row>
    <row r="30" spans="1:6" s="90" customFormat="1" ht="12.75" customHeight="1">
      <c r="A30" s="119"/>
      <c r="B30" s="120"/>
      <c r="C30" s="119"/>
      <c r="D30" s="121"/>
      <c r="E30" s="121"/>
      <c r="F30" s="122"/>
    </row>
    <row r="31" spans="1:6" s="90" customFormat="1" ht="12.75" customHeight="1">
      <c r="A31" s="123"/>
      <c r="B31" s="123"/>
      <c r="C31" s="123"/>
      <c r="D31" s="124"/>
      <c r="E31" s="124"/>
      <c r="F31" s="124"/>
    </row>
    <row r="32" spans="1:6" s="90" customFormat="1" ht="21.75" customHeight="1">
      <c r="A32" s="123"/>
      <c r="B32" s="123"/>
      <c r="C32" s="123" t="s">
        <v>596</v>
      </c>
      <c r="D32" s="124"/>
      <c r="E32" s="124"/>
      <c r="F32" s="124"/>
    </row>
    <row r="33" spans="1:6" s="90" customFormat="1" ht="29.25" customHeight="1">
      <c r="A33" s="123"/>
      <c r="B33" s="123"/>
      <c r="C33" s="123"/>
      <c r="D33" s="124"/>
      <c r="E33" s="124"/>
      <c r="F33" s="124"/>
    </row>
    <row r="34" spans="1:6" s="90" customFormat="1" ht="12.75" customHeight="1">
      <c r="A34" s="123"/>
      <c r="B34" s="123"/>
      <c r="C34" s="123"/>
      <c r="D34" s="124"/>
      <c r="E34" s="124"/>
      <c r="F34" s="124"/>
    </row>
    <row r="35" spans="1:6" s="90" customFormat="1" ht="12.75" customHeight="1">
      <c r="A35" s="123"/>
      <c r="B35" s="123"/>
      <c r="C35" s="123"/>
      <c r="D35" s="124"/>
      <c r="E35" s="124"/>
      <c r="F35" s="124"/>
    </row>
    <row r="36" spans="1:6" s="90" customFormat="1" ht="24" customHeight="1">
      <c r="A36" s="123"/>
      <c r="B36" s="123"/>
      <c r="C36" s="123" t="s">
        <v>597</v>
      </c>
      <c r="D36" s="124"/>
      <c r="E36" s="124"/>
      <c r="F36" s="124"/>
    </row>
    <row r="37" spans="1:6" s="90" customFormat="1" ht="12.75" customHeight="1">
      <c r="A37" s="123"/>
      <c r="B37" s="123"/>
      <c r="C37" s="123"/>
      <c r="D37" s="124"/>
      <c r="E37" s="124"/>
      <c r="F37" s="124"/>
    </row>
    <row r="38" spans="1:6" s="90" customFormat="1" ht="12.75" customHeight="1">
      <c r="A38" s="123"/>
      <c r="B38" s="123"/>
      <c r="C38" s="123"/>
      <c r="D38" s="124"/>
      <c r="E38" s="124"/>
      <c r="F38" s="124"/>
    </row>
    <row r="39" spans="1:6" s="90" customFormat="1" ht="22.5" customHeight="1">
      <c r="A39" s="123"/>
      <c r="B39" s="123"/>
      <c r="C39" s="123" t="s">
        <v>598</v>
      </c>
      <c r="D39" s="124"/>
      <c r="E39" s="124"/>
      <c r="F39" s="124"/>
    </row>
    <row r="40" spans="1:6" s="90" customFormat="1" ht="24.75" customHeight="1">
      <c r="A40" s="123"/>
      <c r="B40" s="123"/>
      <c r="C40" s="123"/>
      <c r="D40" s="124"/>
      <c r="E40" s="124"/>
      <c r="F40" s="124"/>
    </row>
    <row r="41" spans="1:6" s="90" customFormat="1" ht="18.75">
      <c r="A41" s="123"/>
      <c r="B41" s="123"/>
      <c r="C41" s="123"/>
      <c r="D41" s="124"/>
      <c r="E41" s="124"/>
      <c r="F41" s="124"/>
    </row>
    <row r="42" spans="1:6" s="90" customFormat="1" ht="12.75" customHeight="1">
      <c r="A42" s="125" t="s">
        <v>557</v>
      </c>
      <c r="B42" s="123"/>
      <c r="C42" s="123"/>
      <c r="D42" s="122"/>
      <c r="E42" s="122"/>
      <c r="F42" s="120"/>
    </row>
    <row r="43" spans="1:6" s="90" customFormat="1" ht="12.75" customHeight="1">
      <c r="A43" s="123"/>
      <c r="B43" s="123"/>
      <c r="C43" s="123"/>
      <c r="D43" s="124"/>
      <c r="E43" s="124"/>
      <c r="F43" s="12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04:F104">
    <cfRule type="cellIs" priority="5" operator="equal">
      <formula>0</formula>
    </cfRule>
  </conditionalFormatting>
  <conditionalFormatting sqref="E13:F13 E15 F15:F17 E34:F34 E36:F36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558</v>
      </c>
      <c r="B1" t="s">
        <v>559</v>
      </c>
    </row>
    <row r="2" spans="1:2">
      <c r="A2" t="s">
        <v>560</v>
      </c>
      <c r="B2" t="s">
        <v>561</v>
      </c>
    </row>
    <row r="3" spans="1:2">
      <c r="A3" t="s">
        <v>562</v>
      </c>
      <c r="B3" t="s">
        <v>6</v>
      </c>
    </row>
    <row r="4" spans="1:2">
      <c r="A4" t="s">
        <v>563</v>
      </c>
      <c r="B4" t="s">
        <v>564</v>
      </c>
    </row>
    <row r="5" spans="1:2">
      <c r="A5" t="s">
        <v>565</v>
      </c>
      <c r="B5" t="s">
        <v>566</v>
      </c>
    </row>
    <row r="6" spans="1:2">
      <c r="A6" t="s">
        <v>567</v>
      </c>
      <c r="B6" t="s">
        <v>559</v>
      </c>
    </row>
    <row r="7" spans="1:2">
      <c r="A7" t="s">
        <v>568</v>
      </c>
      <c r="B7" t="s">
        <v>0</v>
      </c>
    </row>
    <row r="8" spans="1:2">
      <c r="A8" t="s">
        <v>569</v>
      </c>
      <c r="B8" t="s">
        <v>0</v>
      </c>
    </row>
    <row r="9" spans="1:2">
      <c r="A9" t="s">
        <v>570</v>
      </c>
      <c r="B9" t="s">
        <v>571</v>
      </c>
    </row>
    <row r="10" spans="1:2">
      <c r="A10" t="s">
        <v>572</v>
      </c>
      <c r="B10" t="s">
        <v>18</v>
      </c>
    </row>
    <row r="11" spans="1:2">
      <c r="A11" t="s">
        <v>573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2025-09-02T10:07:05Z</cp:lastPrinted>
  <dcterms:created xsi:type="dcterms:W3CDTF">2025-09-02T07:59:17Z</dcterms:created>
  <dcterms:modified xsi:type="dcterms:W3CDTF">2026-02-18T07:27:26Z</dcterms:modified>
</cp:coreProperties>
</file>